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30" windowWidth="20115" windowHeight="7485" firstSheet="4" activeTab="9"/>
  </bookViews>
  <sheets>
    <sheet name="AI ETTI" sheetId="2" r:id="rId1"/>
    <sheet name="EI" sheetId="1" r:id="rId2"/>
    <sheet name="ACI" sheetId="3" r:id="rId3"/>
    <sheet name="OBJECTIFS RESULTATS" sheetId="4" r:id="rId4"/>
    <sheet name="BP Structure" sheetId="5" r:id="rId5"/>
    <sheet name="BP Action" sheetId="6" r:id="rId6"/>
    <sheet name="Personnel" sheetId="7" r:id="rId7"/>
    <sheet name="Budget structure Réalisé" sheetId="9" r:id="rId8"/>
    <sheet name="Budget action Réalisé" sheetId="10" r:id="rId9"/>
    <sheet name="Annexe 11" sheetId="8" r:id="rId10"/>
  </sheets>
  <definedNames>
    <definedName name="OLE_LINK1" localSheetId="9">'Annexe 11'!$A$2</definedName>
    <definedName name="_xlnm.Print_Area" localSheetId="2">ACI!$A$1:$I$14</definedName>
    <definedName name="_xlnm.Print_Area" localSheetId="0">'AI ETTI'!$A$1:$H$9</definedName>
    <definedName name="_xlnm.Print_Area" localSheetId="5">'BP Action'!$A$1:$E$66</definedName>
    <definedName name="_xlnm.Print_Area" localSheetId="4">'BP Structure'!$A$1:$E$64</definedName>
    <definedName name="_xlnm.Print_Area" localSheetId="8">'Budget action Réalisé'!$A$1:$E$66</definedName>
    <definedName name="_xlnm.Print_Area" localSheetId="7">'Budget structure Réalisé'!$A$1:$E$64</definedName>
    <definedName name="_xlnm.Print_Area" localSheetId="1">EI!$A$1:$H$14</definedName>
    <definedName name="_xlnm.Print_Area" localSheetId="3">'OBJECTIFS RESULTATS'!$A$1:$I$20</definedName>
    <definedName name="_xlnm.Print_Area" localSheetId="6">Personnel!$A$1:$Q$20</definedName>
  </definedNames>
  <calcPr calcId="145621"/>
</workbook>
</file>

<file path=xl/calcChain.xml><?xml version="1.0" encoding="utf-8"?>
<calcChain xmlns="http://schemas.openxmlformats.org/spreadsheetml/2006/main">
  <c r="E55" i="9" l="1"/>
  <c r="E60" i="9" s="1"/>
  <c r="C55" i="9"/>
  <c r="E53" i="9"/>
  <c r="C38" i="9"/>
  <c r="C33" i="9"/>
  <c r="C19" i="9"/>
  <c r="E10" i="9"/>
  <c r="C9" i="9"/>
  <c r="E4" i="9"/>
  <c r="C4" i="9"/>
  <c r="C53" i="9" s="1"/>
  <c r="E57" i="10"/>
  <c r="E62" i="10" s="1"/>
  <c r="C57" i="10"/>
  <c r="E55" i="10"/>
  <c r="C40" i="10"/>
  <c r="C35" i="10"/>
  <c r="C21" i="10"/>
  <c r="E12" i="10"/>
  <c r="C11" i="10"/>
  <c r="E6" i="10"/>
  <c r="C6" i="10"/>
  <c r="C55" i="10" s="1"/>
  <c r="J20" i="7"/>
  <c r="K20" i="7"/>
  <c r="M20" i="7"/>
  <c r="N20" i="7"/>
  <c r="P20" i="7"/>
  <c r="Q20" i="7"/>
  <c r="G20" i="7"/>
  <c r="H20" i="7"/>
  <c r="F20" i="7"/>
  <c r="E57" i="6"/>
  <c r="E62" i="6" s="1"/>
  <c r="C57" i="6"/>
  <c r="C40" i="6"/>
  <c r="C35" i="6"/>
  <c r="C21" i="6"/>
  <c r="E12" i="6"/>
  <c r="C11" i="6"/>
  <c r="E6" i="6"/>
  <c r="E55" i="6" s="1"/>
  <c r="C6" i="6"/>
  <c r="C55" i="6" s="1"/>
  <c r="C60" i="5"/>
  <c r="E60" i="5"/>
  <c r="C53" i="5"/>
  <c r="E53" i="5"/>
  <c r="E55" i="5"/>
  <c r="C55" i="5"/>
  <c r="C38" i="5"/>
  <c r="C33" i="5"/>
  <c r="C19" i="5"/>
  <c r="E10" i="5"/>
  <c r="C9" i="5"/>
  <c r="E4" i="5"/>
  <c r="C4" i="5"/>
  <c r="E17" i="4"/>
  <c r="H15" i="4"/>
  <c r="H18" i="4" s="1"/>
  <c r="F15" i="4"/>
  <c r="G17" i="4" s="1"/>
  <c r="E15" i="4"/>
  <c r="B15" i="4"/>
  <c r="B18" i="4" s="1"/>
  <c r="G13" i="4"/>
  <c r="E13" i="4"/>
  <c r="C13" i="4"/>
  <c r="G11" i="4"/>
  <c r="E11" i="4"/>
  <c r="C11" i="4"/>
  <c r="G9" i="4"/>
  <c r="E9" i="4"/>
  <c r="C9" i="4"/>
  <c r="C60" i="9" l="1"/>
  <c r="C62" i="10"/>
  <c r="I9" i="4"/>
  <c r="I11" i="4"/>
  <c r="I13" i="4"/>
  <c r="G15" i="4"/>
  <c r="I15" i="4"/>
  <c r="I17" i="4"/>
  <c r="F18" i="4"/>
  <c r="C62" i="6"/>
  <c r="C15" i="4"/>
  <c r="C17" i="4"/>
  <c r="H6" i="3"/>
  <c r="I7" i="3" s="1"/>
  <c r="D11" i="3"/>
  <c r="C11" i="3"/>
  <c r="F10" i="3"/>
  <c r="G10" i="3" s="1"/>
  <c r="F9" i="3"/>
  <c r="G9" i="3" s="1"/>
  <c r="F8" i="3"/>
  <c r="G8" i="3" s="1"/>
  <c r="F7" i="3"/>
  <c r="G7" i="3" s="1"/>
  <c r="F6" i="3"/>
  <c r="G6" i="3" s="1"/>
  <c r="F7" i="2"/>
  <c r="H7" i="2" s="1"/>
  <c r="F6" i="2"/>
  <c r="H6" i="2" s="1"/>
  <c r="F7" i="1"/>
  <c r="H7" i="1" s="1"/>
  <c r="F8" i="1"/>
  <c r="F9" i="1"/>
  <c r="H9" i="1" s="1"/>
  <c r="F10" i="1"/>
  <c r="F6" i="1"/>
  <c r="H6" i="1" s="1"/>
  <c r="H11" i="1" s="1"/>
  <c r="H8" i="1"/>
  <c r="H10" i="1"/>
  <c r="I10" i="3" l="1"/>
  <c r="I8" i="3"/>
  <c r="I6" i="3"/>
  <c r="I9" i="3"/>
  <c r="I11" i="3"/>
  <c r="F11" i="3"/>
  <c r="G11" i="3"/>
  <c r="F11" i="1"/>
</calcChain>
</file>

<file path=xl/sharedStrings.xml><?xml version="1.0" encoding="utf-8"?>
<sst xmlns="http://schemas.openxmlformats.org/spreadsheetml/2006/main" count="602" uniqueCount="274">
  <si>
    <t>EI</t>
  </si>
  <si>
    <t>Type d'activité</t>
  </si>
  <si>
    <t xml:space="preserve">Nombre prévisionnel de personnes recrutées </t>
  </si>
  <si>
    <t>Nombre prévisionnel d'heures d'insertion en N</t>
  </si>
  <si>
    <t>Total subvention</t>
  </si>
  <si>
    <t>Salariés N-1 en parcours insertion</t>
  </si>
  <si>
    <t>Nouveaux salariés en insertion recrutés en N</t>
  </si>
  <si>
    <t>Total</t>
  </si>
  <si>
    <t>A cocher</t>
  </si>
  <si>
    <t>Catégorie de SIAE</t>
  </si>
  <si>
    <t>Nombre prévisionnel de personnes recrutées en vue d'une mise à disposition</t>
  </si>
  <si>
    <t>Nombre prévisionnel d'heures de MAD en N</t>
  </si>
  <si>
    <t xml:space="preserve">Nombre de postes insertion demandés en ETP  </t>
  </si>
  <si>
    <t xml:space="preserve">Mise à disposition N-1 en parcours </t>
  </si>
  <si>
    <t>Première MAD en N</t>
  </si>
  <si>
    <t>AI</t>
  </si>
  <si>
    <t>ETTI</t>
  </si>
  <si>
    <t>ACI</t>
  </si>
  <si>
    <t>Nombre de postes</t>
  </si>
  <si>
    <t>Durée</t>
  </si>
  <si>
    <t>Dont participation CD</t>
  </si>
  <si>
    <t>Nombre total de postes</t>
  </si>
  <si>
    <t>Travail (Nb H/S)</t>
  </si>
  <si>
    <t>Total participation</t>
  </si>
  <si>
    <t>N°1</t>
  </si>
  <si>
    <t>N°2</t>
  </si>
  <si>
    <t>N°3</t>
  </si>
  <si>
    <t>N°4</t>
  </si>
  <si>
    <t>N°5</t>
  </si>
  <si>
    <t>Montant RSA socle au 01/09/2016</t>
  </si>
  <si>
    <t xml:space="preserve">Aide au poste ACI </t>
  </si>
  <si>
    <r>
      <t>Montant socle ETP</t>
    </r>
    <r>
      <rPr>
        <b/>
        <vertAlign val="superscript"/>
        <sz val="10"/>
        <rFont val="Calibri"/>
        <family val="2"/>
      </rPr>
      <t>1</t>
    </r>
  </si>
  <si>
    <r>
      <t>Montant socle ETP</t>
    </r>
    <r>
      <rPr>
        <b/>
        <i/>
        <vertAlign val="superscript"/>
        <sz val="10"/>
        <rFont val="Calibri"/>
        <family val="2"/>
      </rPr>
      <t>2</t>
    </r>
  </si>
  <si>
    <r>
      <t>Nombre de postes insertion demandés en ETP</t>
    </r>
    <r>
      <rPr>
        <b/>
        <vertAlign val="superscript"/>
        <sz val="10"/>
        <rFont val="Calibri"/>
        <family val="2"/>
      </rPr>
      <t>1</t>
    </r>
    <r>
      <rPr>
        <b/>
        <sz val="8"/>
        <rFont val="Calibri"/>
        <family val="2"/>
      </rPr>
      <t xml:space="preserve">  </t>
    </r>
  </si>
  <si>
    <r>
      <t>Dont Postes BRSA socle</t>
    </r>
    <r>
      <rPr>
        <b/>
        <i/>
        <vertAlign val="superscript"/>
        <sz val="10"/>
        <rFont val="Calibri"/>
        <family val="2"/>
      </rPr>
      <t>1</t>
    </r>
  </si>
  <si>
    <r>
      <t>Nombre de postes demandé en ETP annuel</t>
    </r>
    <r>
      <rPr>
        <b/>
        <i/>
        <vertAlign val="superscript"/>
        <sz val="10"/>
        <rFont val="Calibri"/>
        <family val="2"/>
      </rPr>
      <t>2</t>
    </r>
    <r>
      <rPr>
        <b/>
        <sz val="10"/>
        <rFont val="Calibri"/>
        <family val="2"/>
      </rPr>
      <t xml:space="preserve"> </t>
    </r>
  </si>
  <si>
    <r>
      <t>Montant unitaire</t>
    </r>
    <r>
      <rPr>
        <b/>
        <i/>
        <vertAlign val="superscript"/>
        <sz val="10"/>
        <rFont val="Calibri"/>
        <family val="2"/>
      </rPr>
      <t>3</t>
    </r>
  </si>
  <si>
    <r>
      <rPr>
        <i/>
        <vertAlign val="superscript"/>
        <sz val="9"/>
        <color theme="1"/>
        <rFont val="Arial"/>
        <family val="2"/>
      </rPr>
      <t>1</t>
    </r>
    <r>
      <rPr>
        <i/>
        <sz val="9"/>
        <color theme="1"/>
        <rFont val="Arial"/>
        <family val="2"/>
      </rPr>
      <t xml:space="preserve"> la référence ETP pour les EI : 1505 heures travaillées
</t>
    </r>
    <r>
      <rPr>
        <i/>
        <vertAlign val="superscript"/>
        <sz val="9"/>
        <color theme="1"/>
        <rFont val="Arial"/>
        <family val="2"/>
      </rPr>
      <t>2</t>
    </r>
    <r>
      <rPr>
        <i/>
        <sz val="9"/>
        <color theme="1"/>
        <rFont val="Arial"/>
        <family val="2"/>
      </rPr>
      <t xml:space="preserve"> le montant socle pour 1 ETP : 10 143 € le montant tient compte de l’évolution du SMIC</t>
    </r>
  </si>
  <si>
    <r>
      <rPr>
        <i/>
        <vertAlign val="superscript"/>
        <sz val="9"/>
        <color theme="1"/>
        <rFont val="Arial"/>
        <family val="2"/>
      </rPr>
      <t>1</t>
    </r>
    <r>
      <rPr>
        <i/>
        <sz val="9"/>
        <color theme="1"/>
        <rFont val="Arial"/>
        <family val="2"/>
      </rPr>
      <t xml:space="preserve"> le montant socle pour 1 ETP AI : 1 319 € (1607 heures travaillées) et pour 1 ETP ETTI : 4 311 € (1600 heures travaillées) Ces montants tiennent compte de l’évolution du SMIC</t>
    </r>
  </si>
  <si>
    <r>
      <rPr>
        <i/>
        <vertAlign val="superscript"/>
        <sz val="9"/>
        <color theme="1"/>
        <rFont val="Arial"/>
        <family val="2"/>
      </rPr>
      <t>1</t>
    </r>
    <r>
      <rPr>
        <i/>
        <sz val="9"/>
        <color theme="1"/>
        <rFont val="Arial"/>
        <family val="2"/>
      </rPr>
      <t xml:space="preserve"> Seules les personnes  bénéficiaires du RSA socle peuvent recrutée par l’ACI, sa situation est vérifiée avant établissement de son agrément par Pôle emploi en collaboration étroite avec les services du Conseil départemental. Les titulaires du RSA socle sont orientés par les services du Conseil départemental.
</t>
    </r>
    <r>
      <rPr>
        <i/>
        <vertAlign val="superscript"/>
        <sz val="9"/>
        <color theme="1"/>
        <rFont val="Arial"/>
        <family val="2"/>
      </rPr>
      <t>2</t>
    </r>
    <r>
      <rPr>
        <i/>
        <sz val="9"/>
        <color theme="1"/>
        <rFont val="Arial"/>
        <family val="2"/>
      </rPr>
      <t xml:space="preserve"> La référence ETP en ACI : 1820 heures payées et un montant socle de 19 474 € (ce montant tient compte des évolutions du SMIC)
</t>
    </r>
    <r>
      <rPr>
        <i/>
        <vertAlign val="superscript"/>
        <sz val="9"/>
        <color theme="1"/>
        <rFont val="Arial"/>
        <family val="2"/>
      </rPr>
      <t>3</t>
    </r>
    <r>
      <rPr>
        <i/>
        <sz val="9"/>
        <color theme="1"/>
        <rFont val="Arial"/>
        <family val="2"/>
      </rPr>
      <t xml:space="preserve"> Montant unitaire CD : La contribution financière mensuelle du Département par personne bénéficiaire du RSA socle entrée dans un parcours d’insertion est égale à 88 % du montant forfaitaire du revenu de solidarité active pour une personne seule, dans la limite d’une part de la durée de conventionnement et selon les dispositions prévues par le volet n°2 de la convention annuelle d’objectifs et de moyens. 
(X personnes) x (montant du RSA socle pour une personne seule x 0,88) x (la durée du chantier d’insertion)
</t>
    </r>
  </si>
  <si>
    <t>Objectifs opérationnels</t>
  </si>
  <si>
    <t>Résultats 2015</t>
  </si>
  <si>
    <t>Nombre</t>
  </si>
  <si>
    <t>%</t>
  </si>
  <si>
    <t>Sorties dans l’emploi durable (1)</t>
  </si>
  <si>
    <t>(CDD ou période d’intérim de 6 mois ou plus et CDI, hors contrats aidés ou IAE, fonction publique ou création d’entreprise)</t>
  </si>
  <si>
    <t>Sorties vers un emploi de transition (2)</t>
  </si>
  <si>
    <t>(CDD ou période d’intérim de moins de 6 mois ou contrat aidé chez un employeur hors SIAE)</t>
  </si>
  <si>
    <t>Sorties positives (3)</t>
  </si>
  <si>
    <t>(Formation pré-qualifiante ou qualifiante, pour une autre SIAE dans une logique de parcours - ACI→AI, AI→EI, EI→ETTI - ou vers une autre sortie que vous aviez convenu avec la structure, sur une proposition de sa part, de considérer comme positive)</t>
  </si>
  <si>
    <t>Sorties dynamiques = 1 + 2 + 3</t>
  </si>
  <si>
    <t>Sorties de moins de 3 mois (4)</t>
  </si>
  <si>
    <t xml:space="preserve">Autres sorties (5) </t>
  </si>
  <si>
    <t>TOTAL DES SORTIES 1+2+3+4+5</t>
  </si>
  <si>
    <t xml:space="preserve">Prévisions sur le nombre et le pourcentage de salariés en insertion qui obtiendront un titre, un diplôme ou une validation supérieure </t>
  </si>
  <si>
    <t>Rappel Objectifs 2016</t>
  </si>
  <si>
    <t>Résultats 2016</t>
  </si>
  <si>
    <t>Objectifs 2017</t>
  </si>
  <si>
    <t>CHARGES</t>
  </si>
  <si>
    <t>PRODUITS</t>
  </si>
  <si>
    <t>MONTANTS</t>
  </si>
  <si>
    <t>Achats</t>
  </si>
  <si>
    <t xml:space="preserve"> 70 - Ventes</t>
  </si>
  <si>
    <t>Achats stockés</t>
  </si>
  <si>
    <t>Productions Vendues</t>
  </si>
  <si>
    <t>Prestations de services</t>
  </si>
  <si>
    <t>Marchés publics</t>
  </si>
  <si>
    <t>Achat matériel</t>
  </si>
  <si>
    <t>Marchés publics insertion</t>
  </si>
  <si>
    <t>Achats fournitures non stockées</t>
  </si>
  <si>
    <t>Prestations de service</t>
  </si>
  <si>
    <t>Charges externes</t>
  </si>
  <si>
    <t>Mise à disposition de personnel</t>
  </si>
  <si>
    <t>Sous-traitance générale</t>
  </si>
  <si>
    <t>Crédit-bail</t>
  </si>
  <si>
    <t>ETAT (préciser l'administration)</t>
  </si>
  <si>
    <t>Locations immobilières</t>
  </si>
  <si>
    <t>Locations mobilières</t>
  </si>
  <si>
    <t>Charges locatives</t>
  </si>
  <si>
    <t>Entretien réparations</t>
  </si>
  <si>
    <t>REGION</t>
  </si>
  <si>
    <t>Primes d'assurances</t>
  </si>
  <si>
    <t>DEPARTEMENT</t>
  </si>
  <si>
    <t>Etudes et recherches</t>
  </si>
  <si>
    <t>Documentation générale et colloques</t>
  </si>
  <si>
    <t>Autres charges externes</t>
  </si>
  <si>
    <t>Personnel extérieur à l'entreprise</t>
  </si>
  <si>
    <t>Honoraires</t>
  </si>
  <si>
    <t>INTERCOMMUNALITE (EPCI)</t>
  </si>
  <si>
    <t>Presta. formation/tutorat personnel insertion</t>
  </si>
  <si>
    <t>Prestataire action hors formation/tutorat</t>
  </si>
  <si>
    <t>COMMUNES</t>
  </si>
  <si>
    <t>Publications</t>
  </si>
  <si>
    <t>Transports et déplacement</t>
  </si>
  <si>
    <t>Voyages, missions et réceptions</t>
  </si>
  <si>
    <t>FSE</t>
  </si>
  <si>
    <t>Frais de télécom et postaux</t>
  </si>
  <si>
    <t xml:space="preserve">Autres établissements publics : </t>
  </si>
  <si>
    <t>Service bancaire</t>
  </si>
  <si>
    <t>Agence du service civique</t>
  </si>
  <si>
    <t>Divers</t>
  </si>
  <si>
    <t>Aides privées ( fondation…)</t>
  </si>
  <si>
    <t>Impôts et taxes sur salaires</t>
  </si>
  <si>
    <t>Taxes sur salaires</t>
  </si>
  <si>
    <t>Vers. Formation, transport, construction</t>
  </si>
  <si>
    <t>Impôts directs, indirects et droits</t>
  </si>
  <si>
    <t>Salaires et charges</t>
  </si>
  <si>
    <t>Gestion administration</t>
  </si>
  <si>
    <t>Accompagnement social-emploi-formation</t>
  </si>
  <si>
    <t>Encadrement technique</t>
  </si>
  <si>
    <t>Personnel insertion</t>
  </si>
  <si>
    <t>Autres personnel hors activité insertion</t>
  </si>
  <si>
    <t>Autres frais</t>
  </si>
  <si>
    <t>Autres frais du personnel insertion</t>
  </si>
  <si>
    <t>Charges de gestion courante</t>
  </si>
  <si>
    <t xml:space="preserve"> 75 - Produits gestion courantes</t>
  </si>
  <si>
    <t>Charges financières</t>
  </si>
  <si>
    <t xml:space="preserve"> 76 - Produits financiers</t>
  </si>
  <si>
    <t>Charges exceptionnelles</t>
  </si>
  <si>
    <t xml:space="preserve"> 77 - Produits exceptionnels</t>
  </si>
  <si>
    <t>Dotations aux amortissements</t>
  </si>
  <si>
    <t xml:space="preserve"> 78 - Reprises sur amortissements et provisions</t>
  </si>
  <si>
    <t>Dotations aux provisions</t>
  </si>
  <si>
    <t>Impôt sur société</t>
  </si>
  <si>
    <t>TOTAL CHARGES</t>
  </si>
  <si>
    <t>TOTAL PRODUITS</t>
  </si>
  <si>
    <t>CONTRIBUTIONS VOLONTAIRES</t>
  </si>
  <si>
    <t>Emplois des contributions volontaires</t>
  </si>
  <si>
    <t>87-Contributions volontaires en nature</t>
  </si>
  <si>
    <t>Secours en nature, alimentaires, vestimentaires</t>
  </si>
  <si>
    <t>870-Bénévolat</t>
  </si>
  <si>
    <t>Mise à disposition de biens (locaux, matériel…)</t>
  </si>
  <si>
    <t>871-Prestations en nature</t>
  </si>
  <si>
    <t>Prestations</t>
  </si>
  <si>
    <t>Personnel bénévole</t>
  </si>
  <si>
    <t>875-Dons en nature</t>
  </si>
  <si>
    <t>TOTAL</t>
  </si>
  <si>
    <r>
      <t xml:space="preserve"> 74 - SUBVENTIONS</t>
    </r>
    <r>
      <rPr>
        <sz val="10"/>
        <rFont val="Calibri"/>
        <family val="2"/>
      </rPr>
      <t xml:space="preserve"> </t>
    </r>
    <r>
      <rPr>
        <vertAlign val="superscript"/>
        <sz val="10"/>
        <rFont val="Calibri"/>
        <family val="2"/>
      </rPr>
      <t>2</t>
    </r>
  </si>
  <si>
    <r>
      <t xml:space="preserve">MONTANTS </t>
    </r>
    <r>
      <rPr>
        <vertAlign val="superscript"/>
        <sz val="10"/>
        <rFont val="Calibri"/>
        <family val="2"/>
      </rPr>
      <t>1</t>
    </r>
  </si>
  <si>
    <r>
      <t xml:space="preserve">INTERCOMMUNALITE (EPCI) </t>
    </r>
    <r>
      <rPr>
        <vertAlign val="superscript"/>
        <sz val="10"/>
        <rFont val="Calibri"/>
        <family val="2"/>
      </rPr>
      <t>3</t>
    </r>
  </si>
  <si>
    <r>
      <rPr>
        <vertAlign val="superscript"/>
        <sz val="11"/>
        <color theme="1"/>
        <rFont val="Calibri"/>
        <family val="2"/>
        <scheme val="minor"/>
      </rPr>
      <t>1</t>
    </r>
    <r>
      <rPr>
        <sz val="11"/>
        <color theme="1"/>
        <rFont val="Calibri"/>
        <family val="2"/>
        <scheme val="minor"/>
      </rPr>
      <t xml:space="preserve"> Ne pas indiquer les centimes
</t>
    </r>
    <r>
      <rPr>
        <vertAlign val="superscript"/>
        <sz val="11"/>
        <color theme="1"/>
        <rFont val="Calibri"/>
        <family val="2"/>
        <scheme val="minor"/>
      </rPr>
      <t>2</t>
    </r>
    <r>
      <rPr>
        <sz val="11"/>
        <color theme="1"/>
        <rFont val="Calibri"/>
        <family val="2"/>
        <scheme val="minor"/>
      </rPr>
      <t xml:space="preserve">  L'attention du demandeur est appelée sur le fait que les indications sur les financements demandés auprès d'autres financeurs publics valent déclaration sur l'honneur et tiennent lieu de justificatifs. Aucun document complémentaire ne sera demandé si cette partie est complétée en indiquant les autres services et collectivités sollicitées.
</t>
    </r>
    <r>
      <rPr>
        <vertAlign val="superscript"/>
        <sz val="11"/>
        <color theme="1"/>
        <rFont val="Calibri"/>
        <family val="2"/>
        <scheme val="minor"/>
      </rPr>
      <t>3</t>
    </r>
    <r>
      <rPr>
        <sz val="11"/>
        <color theme="1"/>
        <rFont val="Calibri"/>
        <family val="2"/>
        <scheme val="minor"/>
      </rPr>
      <t xml:space="preserve"> Catégories d'établissements publics de coopération intercommunale (EPCI) à fiscalité propre : communauté de communes ;
</t>
    </r>
  </si>
  <si>
    <t>Date :</t>
  </si>
  <si>
    <t>Signature + cachet :</t>
  </si>
  <si>
    <t>dont cotisation, dons manuels ou legs</t>
  </si>
  <si>
    <t>BUGDET PREVISIONNEL DE L'ACTION
ANNEE 2017</t>
  </si>
  <si>
    <t>BUGDET PREVISIONNEL DE LA STRUCTURE
ANNEE 2017</t>
  </si>
  <si>
    <t>NOM - Prénom</t>
  </si>
  <si>
    <t>Fonction</t>
  </si>
  <si>
    <t>Formation</t>
  </si>
  <si>
    <t>Type de contrat</t>
  </si>
  <si>
    <t>Prise en charge Etat</t>
  </si>
  <si>
    <t>Sur une année au sein de la structure</t>
  </si>
  <si>
    <t>Action</t>
  </si>
  <si>
    <t>Dont Conseil départemental</t>
  </si>
  <si>
    <t>Dont AgglO Orléans</t>
  </si>
  <si>
    <t xml:space="preserve">Nbre d'heures </t>
  </si>
  <si>
    <t>Salaire brut</t>
  </si>
  <si>
    <t>Total salaire chargé</t>
  </si>
  <si>
    <t>% ETP / SIAE</t>
  </si>
  <si>
    <t>% ETP / action</t>
  </si>
  <si>
    <t>PERSONNEL PERMANENT DE LA SIAE</t>
  </si>
  <si>
    <t>Nom de l'Action :</t>
  </si>
  <si>
    <t>Nom de la SIAE :</t>
  </si>
  <si>
    <t>OBJECTIFS DE RESULTATS</t>
  </si>
  <si>
    <t>Nom de la Structure :</t>
  </si>
  <si>
    <t>Type de SIAE (ACI, AI, EI, ETTI) :</t>
  </si>
  <si>
    <t>DEMANDE D'AIDE AU POSTE ACI
ANNEE 2017</t>
  </si>
  <si>
    <t>DEMANDE D'AIDE AU POSTE EI
ANNEE 2017</t>
  </si>
  <si>
    <t>DEMANDE D'AIDE AU POSTE AI / ETTI
ANNEE 2017</t>
  </si>
  <si>
    <t>REALISER UN BUDGET PAR ACTION</t>
  </si>
  <si>
    <t>Annexe 4 : référentiel d'appui à la formalisation d'un projet d'insertion</t>
  </si>
  <si>
    <t>Axe n°1: l'accueil et l'intégration en milieu de travail</t>
  </si>
  <si>
    <t>Objectifs globaux :</t>
  </si>
  <si>
    <r>
      <t>□</t>
    </r>
    <r>
      <rPr>
        <sz val="10"/>
        <color theme="1"/>
        <rFont val="Arial"/>
        <family val="2"/>
      </rPr>
      <t xml:space="preserve"> S’assurer que les personnes, qu’elles soient envoyées par les différents prescripteurs, notamment par le Pôle Emploi, ou qu’elles se présentent spontanément, correspondent aux publics que la structure entend recruter, compte tenu de son projet d'insertion et de la capacité de la structure à répondre aux spécificités du parcours vers l’emploi ;</t>
    </r>
  </si>
  <si>
    <t>□ Veiller à l’information complète des salariés recrutés sur les implications et les engagements inhérents à l’embauche par une SIAE, en particulier les droits et obligations liés au contrat de travail.</t>
  </si>
  <si>
    <t>Fonctions</t>
  </si>
  <si>
    <t>Actions</t>
  </si>
  <si>
    <t xml:space="preserve">Compétences et outils requis </t>
  </si>
  <si>
    <t xml:space="preserve"> Accueil</t>
  </si>
  <si>
    <t xml:space="preserve">Présenter aux personnes accueillies l’offre d’insertion et le projet d'insertion de la structure </t>
  </si>
  <si>
    <t>Un projet d'insertion formalisé</t>
  </si>
  <si>
    <t>Réorienter les personnes se présentant spontanément vers un prescripteur susceptible d'accorder un agrément IAE dans les cas où l'agrément est obligatoire</t>
  </si>
  <si>
    <t>Partenariat avec le Pôle Emploi</t>
  </si>
  <si>
    <t>Définir des profils de poste et de pré-requis de recrutement</t>
  </si>
  <si>
    <t xml:space="preserve">Partenariat avec les prescripteurs et les collectivités territoriales dans une logique de couverture des besoins des territoires </t>
  </si>
  <si>
    <t>Mettre en place une procédure de recrutement performante :</t>
  </si>
  <si>
    <t>- Dépôt des offres au Pôle Emploi ;</t>
  </si>
  <si>
    <t>- Mise en place d'entretiens d'embauche individuels.</t>
  </si>
  <si>
    <t>Qualification des personnes chargées du recrutement</t>
  </si>
  <si>
    <t>Intégration en milieu de travail</t>
  </si>
  <si>
    <t>Etablir un diagnostic de la situation sociale et professionnelle du demandeur d’emploi, en lien avec le Pôle Emploi, en se fondant notamment sur les diagnostics établis préalablement :</t>
  </si>
  <si>
    <t>- Parcours antérieur (formation initiale, formation continue, expérience professionnelle et situation sociale) ;</t>
  </si>
  <si>
    <t>- Acquis, potentiel et motivations ;</t>
  </si>
  <si>
    <t>- Identifier les problématiques sociales (santé, logement, mobilité, justice, sécurité, illettrisme) ;</t>
  </si>
  <si>
    <t>- Recenser des difficultés et problèmes spécifiques.</t>
  </si>
  <si>
    <t xml:space="preserve">Qualification des personnes chargées d'élaborer le diagnostic </t>
  </si>
  <si>
    <t>Informer le futur salarié du fonctionnement de la structure, de son organisation et des conditions de travail par :</t>
  </si>
  <si>
    <t xml:space="preserve"> - La transmission de documents supports (règlement intérieur, livret d'accueil) ;</t>
  </si>
  <si>
    <t xml:space="preserve"> - L'organisation d'une visite du lieu de travail ;</t>
  </si>
  <si>
    <t xml:space="preserve"> - Information sur le contrat de travail</t>
  </si>
  <si>
    <t>Connaissance de la réglementation et des structures administratives</t>
  </si>
  <si>
    <t>Axe n°2 : l'accompagnement social et professionnel</t>
  </si>
  <si>
    <t xml:space="preserve">Objectifs globaux: </t>
  </si>
  <si>
    <t>□ Veiller à la mise en œuvre et au bon déroulement du parcours d'insertion du salariè au sein de la structure (intégration initiale au sein de la structure, fourniture d'un cadre de travail, préparation de la sortie) dans le respect du droit du travail, notamment des règles d'hygiène et de sécurité ;</t>
  </si>
  <si>
    <t>□ Contribuer au traitement des problématiques sociales, obstacles à une insertion professionnelle efficace, dans le cadre d'un réseau de partenariats.</t>
  </si>
  <si>
    <t>Compétences et outils requis</t>
  </si>
  <si>
    <t>Accompagnement socio professionnel</t>
  </si>
  <si>
    <t>Désigner un référent au sein de la structure chargé d'assurer le suivi des salariés en insertion en lien avec le référent de parcours extérieur à la structure</t>
  </si>
  <si>
    <t>Qualification des référents en lien avec les compétences des référents de parcours extérieurs à la structure et formation à l'accompagnement socio-professionnel</t>
  </si>
  <si>
    <t>Accompagner le salarié dans les démarches administratives liées à sa reprise d'activité</t>
  </si>
  <si>
    <t>Connaissance du milieu institutionnel et mobilisation de partenariats</t>
  </si>
  <si>
    <t>Elaborer ou affiner avec le futur salarié, en lien avec le référent de parcours extérieur à la structure, un parcours d'insertion (au besoin en adaptant un projet de parcours déjà réalisé avec d'autres acteurs) précisant les principales échéances et les moyens qui seront mis en œuvre. Formaliser ce projet professionnel de parcours dans un document écrit</t>
  </si>
  <si>
    <t>Qualification des référents et construction d'un référentiel de parcours</t>
  </si>
  <si>
    <t>Réaliser des entretiens et bilans réguliers sur l'évolution du salarié en insertion et, au besoin, réajuster le projet professionnel en lien avec le référent de parcours extérieur à la structure</t>
  </si>
  <si>
    <t>Formaliser chacune des étapes du parcours (entretiens et bilans) au sein de la structure (livret d'accueil et de suivi)</t>
  </si>
  <si>
    <t xml:space="preserve">Qualification des référents et des encadrants </t>
  </si>
  <si>
    <t>Méthodologie et formalisation (référentiel de parcours)</t>
  </si>
  <si>
    <t>Proposer, en lien avec le référent de parcours extérieur à la structure, une réorientation vers les acteurs les plus à même d'apporter des réponses adéquates à la situation des salariés en insertion, soit parce qu'ils rencontrent des difficultés au sein de la structure, soit dans une optique de dynamisation du parcours d'insertion</t>
  </si>
  <si>
    <t>Accompagnement social</t>
  </si>
  <si>
    <t>Mettre en œuvre des solutions aux problématiques sociales identifiées : en mobilisant des ressources internes à la structure et en favorisant l'accès aux actions, aux mesures et aux dispositifs existants en orientant les salariés en insertion vers les acteurs pertinents et en les accompagnant dans les démarches</t>
  </si>
  <si>
    <t>Accompagnement professionnel et encadrement au poste de travail</t>
  </si>
  <si>
    <t>Désigner un encadrant technique pour l'apprentissage des gestes et des pré-requis professionnels</t>
  </si>
  <si>
    <t>Recruter des salariés permanents pour assurer un encadrement technique de qualité. Qualification des encadrants</t>
  </si>
  <si>
    <t>Accompagner le salarié en insertion dans son adaptation au poste de travail : présentation des règles de vie collective, formation sur les outils de production, les règles de sécurité</t>
  </si>
  <si>
    <t>Qualification des encadrants (en lien avec le domaine d'activité) et formation des encadrants au droit de travail et hygiène et sécurité</t>
  </si>
  <si>
    <t>Encadrer les salariés en insertion en situation de travail (en veillant notamment au respect des horaires de travail, des règles de sécurité…) et permettre l'acquisition de savoir-être et de savoir-faire</t>
  </si>
  <si>
    <t>Qualification des encadrants</t>
  </si>
  <si>
    <t>Evaluer les compétences professionnelles acquises tout au long du contrat du travail et formaliser ces acquis (attestations de compétences, démarches de VAE) et identifier sur cette base d'éventuels besoins de formation complémentaire</t>
  </si>
  <si>
    <t>Qualification des encadrants et référents</t>
  </si>
  <si>
    <t>Accompagnement professionnel (préparation à la sortie)</t>
  </si>
  <si>
    <t>Réalisation d'un bilan final, formalisation des acquis du salarié, analyse des différentes options envisageables et préparation de la suite du parcours avec le référent de parcours</t>
  </si>
  <si>
    <t>Qualification des référents en lien avec les compétences des référents de parcours extérieurs à la structure</t>
  </si>
  <si>
    <t>Présenter des techniques de recherche d'emploi et aider à la recherche d'emploi (recherche des offres, rédaction de CV, de lettres de motivation, simulation d'entretien, consultation des offres du Pôle Emploi…)</t>
  </si>
  <si>
    <t>Qualification des encadrants ; informatisation ; partenariats ; connaissance du bassin d'emploi</t>
  </si>
  <si>
    <t>Informer les salariés en insertion sur les métiers et secteurs en tension et les mettre en relation avec les employeurs de ces secteurs</t>
  </si>
  <si>
    <t>Partenariats avec les entreprises "classiques"</t>
  </si>
  <si>
    <t>Partenariats avec les filières, branches et entreprises en difficultés de recrutement (bâtiment, restauration, service à domicile, etc.)</t>
  </si>
  <si>
    <t>Mettre en place des passerelles avec des entreprises "classiques" pour le placement des salariés en insertion (notamment partenariats, mise en place de parrainage, transfert des compétences acquises en matière d'insertion vers ces entreprises pour les aider dans l'accueil de ces nouveaux salariés)</t>
  </si>
  <si>
    <t>Connaissance par le chargé de mission "relation avec les entreprises" du secteur marchand "classique" et partenariat avec ces entreprises</t>
  </si>
  <si>
    <t>Mettre en place des passerelles avec les autres SIAE : partenariats opérationnels, mutualisation de moyens, statut d'ensemblier de la structure</t>
  </si>
  <si>
    <t>Partenariats et échanges d'information entre structures</t>
  </si>
  <si>
    <t>Transmettre le livret d'accueil et de suivi ainsi que le bilan final à la nouvelle SIAE embauchant la personne ou aux référents de parcours extérieurs à la structure dans le respect des règles de déontologie</t>
  </si>
  <si>
    <t>Axe n° 3 : la formation des salariés en insertion</t>
  </si>
  <si>
    <t>□ Outre une productivité accrue dans le poste occupé au sein de la SIAE, améliorer l'employabilité des salariés en insertion en développant des compétences débouchant sur l'emploi.</t>
  </si>
  <si>
    <t>Formation des salariés en insertion</t>
  </si>
  <si>
    <t>Identifier les besoins en formation des salariés à partir du diagnostic et des entretiens</t>
  </si>
  <si>
    <t>Elaborer des plans individuels de formation  (dispositions légales)</t>
  </si>
  <si>
    <t>Connaissance du mode de fonctionnement des dispositifs de la formation professionnelle continue et de l'offre de formation du territoire</t>
  </si>
  <si>
    <t xml:space="preserve">Informer les salariés des différentes modalités de formation et les accompagner </t>
  </si>
  <si>
    <t>Partenariat et suivi avec les organismes dispensateurs de formation</t>
  </si>
  <si>
    <t>Réaliser des formations en interne (adaptation au poste et savoirs de base)</t>
  </si>
  <si>
    <t>Qualification des encadrants techniques</t>
  </si>
  <si>
    <t>Mobiliser l'offre de formations externes (savoirs de base et formation pré-qualifiantes) et réaliser une évaluation de ces formations dans le cadre d'entretiens</t>
  </si>
  <si>
    <t>Partenariats avec Conseil régional, conseil général, mobilisation des OPCA</t>
  </si>
  <si>
    <t>BUGDET REALISE 2016 DE L'ACTION</t>
  </si>
  <si>
    <t>BUGDET REALISE 2016 DE LA STRUCTURE</t>
  </si>
  <si>
    <t>Axe n° 4 : la contribution à l'activité économique et au développement territorial</t>
  </si>
  <si>
    <t>□ Concilier la viabilité économique de la structure avec ses missions d'insertion et d'utilité sociale ;</t>
  </si>
  <si>
    <t>□ Contribuer au développement économique d'un secteur d'activité et d'un territoire dans le respect des règles de la concurrence et du droit du travail.</t>
  </si>
  <si>
    <t>Développement économique, territorial et utilité sociale</t>
  </si>
  <si>
    <t>Développer une stratégie commerciale avec la promotion des produits auprès des clients potentiels ;</t>
  </si>
  <si>
    <t>Vendre des produits et des prestations aux prix du marché ;</t>
  </si>
  <si>
    <t>Se doter des compétences nécessaires pour répondre aux appels d'offre publics (notamment clause d'insertion) ;</t>
  </si>
  <si>
    <t>Chercher des niches d'activité nouvelles</t>
  </si>
  <si>
    <t>Développer des activités répondant à des besoins collectifs non satisfaits en direction des collectivités publiques ou de personnes en difficultés, hors salariés en insertion</t>
  </si>
  <si>
    <t>Qualification des salariés permanents, des encadrants et des bénévoles</t>
  </si>
  <si>
    <t>Rechercher et diversifier des partenariats financiers avec des organismes financiers, des entreprises et des fondations</t>
  </si>
  <si>
    <r>
      <t>Mutualiser</t>
    </r>
    <r>
      <rPr>
        <i/>
        <sz val="10"/>
        <color theme="1"/>
        <rFont val="Arial"/>
        <family val="2"/>
      </rPr>
      <t xml:space="preserve"> </t>
    </r>
    <r>
      <rPr>
        <sz val="10"/>
        <color theme="1"/>
        <rFont val="Arial"/>
        <family val="2"/>
      </rPr>
      <t>avec d'autres structures les fonctions de direction et d'accompagnement</t>
    </r>
  </si>
  <si>
    <t>Développer des outils financiers et analytiques : commissaires au compte, comptabilité générale et analytique, indicateurs financiers de pilotage, rapport d'activité et financier</t>
  </si>
  <si>
    <t>Compétences de gestion et d'ingénierie financière</t>
  </si>
  <si>
    <t>Transférer les compétences : aider les entreprises "classiques" à améliorer leurs procédures de recrutement, d'accueil et d'encadrement de salariés ayant rencontré des difficultés</t>
  </si>
  <si>
    <t>Mettre en place des actions spécifiques de lutte contre les discriminations</t>
  </si>
  <si>
    <t>Contribuer au développement ou au maintien de l'activité économique du territoire, notamment en zone rurale, en fournissant des emplois</t>
  </si>
  <si>
    <t>Partenariats avec les services développement économique des collectivités et chambres consulaires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</si>
</sst>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7" formatCode="#,##0.00\ &quot;€&quot;;\-#,##0.00\ &quot;€&quot;"/>
    <numFmt numFmtId="164" formatCode="#,##0\ &quot;€&quot;"/>
    <numFmt numFmtId="165" formatCode="#,##0.00\ &quot;€&quot;"/>
  </numFmts>
  <fonts count="26" x14ac:knownFonts="1">
    <font>
      <sz val="11"/>
      <color theme="1"/>
      <name val="Calibri"/>
      <family val="2"/>
      <scheme val="minor"/>
    </font>
    <font>
      <sz val="10"/>
      <name val="Arial"/>
    </font>
    <font>
      <sz val="10"/>
      <name val="Calibri"/>
      <family val="2"/>
    </font>
    <font>
      <b/>
      <sz val="10"/>
      <name val="Calibri"/>
      <family val="2"/>
    </font>
    <font>
      <b/>
      <sz val="8"/>
      <name val="Calibri"/>
      <family val="2"/>
    </font>
    <font>
      <sz val="10"/>
      <name val="Calibri"/>
      <family val="2"/>
      <scheme val="minor"/>
    </font>
    <font>
      <b/>
      <sz val="10"/>
      <name val="Arial"/>
      <family val="2"/>
    </font>
    <font>
      <b/>
      <vertAlign val="superscript"/>
      <sz val="10"/>
      <name val="Calibri"/>
      <family val="2"/>
    </font>
    <font>
      <i/>
      <sz val="9"/>
      <color theme="1"/>
      <name val="Arial"/>
      <family val="2"/>
    </font>
    <font>
      <i/>
      <vertAlign val="superscript"/>
      <sz val="9"/>
      <color theme="1"/>
      <name val="Arial"/>
      <family val="2"/>
    </font>
    <font>
      <b/>
      <i/>
      <vertAlign val="superscript"/>
      <sz val="10"/>
      <name val="Calibri"/>
      <family val="2"/>
    </font>
    <font>
      <b/>
      <sz val="12"/>
      <name val="Times New Roman"/>
      <family val="1"/>
    </font>
    <font>
      <sz val="12"/>
      <name val="Times New Roman"/>
      <family val="1"/>
    </font>
    <font>
      <sz val="11"/>
      <name val="Times New Roman"/>
      <family val="1"/>
    </font>
    <font>
      <b/>
      <sz val="11"/>
      <name val="Times New Roman"/>
      <family val="1"/>
    </font>
    <font>
      <vertAlign val="superscript"/>
      <sz val="10"/>
      <name val="Calibri"/>
      <family val="2"/>
    </font>
    <font>
      <vertAlign val="superscript"/>
      <sz val="11"/>
      <color theme="1"/>
      <name val="Calibri"/>
      <family val="2"/>
      <scheme val="minor"/>
    </font>
    <font>
      <sz val="12"/>
      <color theme="1"/>
      <name val="Arial"/>
      <family val="2"/>
    </font>
    <font>
      <b/>
      <sz val="14"/>
      <color theme="1"/>
      <name val="Calibri"/>
      <family val="2"/>
      <scheme val="minor"/>
    </font>
    <font>
      <sz val="10"/>
      <color theme="1"/>
      <name val="Times New Roman"/>
      <family val="1"/>
    </font>
    <font>
      <b/>
      <sz val="9"/>
      <color theme="1"/>
      <name val="Arial"/>
      <family val="2"/>
    </font>
    <font>
      <b/>
      <sz val="8"/>
      <color theme="1"/>
      <name val="Arial"/>
      <family val="2"/>
    </font>
    <font>
      <sz val="10"/>
      <color theme="1"/>
      <name val="Arial"/>
      <family val="2"/>
    </font>
    <font>
      <b/>
      <sz val="10"/>
      <color theme="1"/>
      <name val="Arial"/>
      <family val="2"/>
    </font>
    <font>
      <b/>
      <sz val="12"/>
      <color rgb="FFFF0000"/>
      <name val="Calibri"/>
      <family val="2"/>
      <scheme val="minor"/>
    </font>
    <font>
      <i/>
      <sz val="10"/>
      <color theme="1"/>
      <name val="Arial"/>
      <family val="2"/>
    </font>
  </fonts>
  <fills count="16">
    <fill>
      <patternFill patternType="none"/>
    </fill>
    <fill>
      <patternFill patternType="gray125"/>
    </fill>
    <fill>
      <patternFill patternType="solid">
        <fgColor indexed="2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00FF00"/>
        <bgColor indexed="64"/>
      </patternFill>
    </fill>
    <fill>
      <patternFill patternType="solid">
        <fgColor rgb="FFFFCC00"/>
        <bgColor indexed="64"/>
      </patternFill>
    </fill>
    <fill>
      <patternFill patternType="solid">
        <fgColor rgb="FFCCFFCC"/>
        <bgColor indexed="64"/>
      </patternFill>
    </fill>
    <fill>
      <patternFill patternType="solid">
        <fgColor rgb="FFFF99CC"/>
        <bgColor indexed="64"/>
      </patternFill>
    </fill>
    <fill>
      <patternFill patternType="solid">
        <fgColor rgb="FF00CCFF"/>
        <bgColor indexed="64"/>
      </patternFill>
    </fill>
    <fill>
      <patternFill patternType="solid">
        <fgColor rgb="FFFF9900"/>
        <bgColor indexed="64"/>
      </patternFill>
    </fill>
    <fill>
      <patternFill patternType="solid">
        <fgColor rgb="FFCC99FF"/>
        <bgColor indexed="64"/>
      </patternFill>
    </fill>
    <fill>
      <patternFill patternType="solid">
        <fgColor rgb="FFFFFF00"/>
        <bgColor indexed="64"/>
      </patternFill>
    </fill>
    <fill>
      <patternFill patternType="solid">
        <fgColor rgb="FF99CCFF"/>
        <bgColor indexed="64"/>
      </patternFill>
    </fill>
    <fill>
      <patternFill patternType="solid">
        <fgColor rgb="FF00FFFF"/>
        <bgColor indexed="64"/>
      </patternFill>
    </fill>
  </fills>
  <borders count="37">
    <border>
      <left/>
      <right/>
      <top/>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thin">
        <color indexed="64"/>
      </top>
      <bottom/>
      <diagonal/>
    </border>
    <border>
      <left style="medium">
        <color indexed="64"/>
      </left>
      <right/>
      <top/>
      <bottom/>
      <diagonal/>
    </border>
    <border>
      <left/>
      <right/>
      <top style="medium">
        <color indexed="64"/>
      </top>
      <bottom/>
      <diagonal/>
    </border>
    <border>
      <left style="medium">
        <color rgb="FFFFFFFF"/>
      </left>
      <right/>
      <top/>
      <bottom style="medium">
        <color rgb="FFFF6600"/>
      </bottom>
      <diagonal/>
    </border>
    <border>
      <left/>
      <right/>
      <top/>
      <bottom style="medium">
        <color rgb="FFFF6600"/>
      </bottom>
      <diagonal/>
    </border>
    <border>
      <left style="medium">
        <color rgb="FFFF6600"/>
      </left>
      <right style="medium">
        <color rgb="FFFF6600"/>
      </right>
      <top/>
      <bottom style="medium">
        <color rgb="FFFF6600"/>
      </bottom>
      <diagonal/>
    </border>
    <border>
      <left/>
      <right style="medium">
        <color rgb="FFFF6600"/>
      </right>
      <top/>
      <bottom style="medium">
        <color rgb="FFFF6600"/>
      </bottom>
      <diagonal/>
    </border>
    <border>
      <left style="medium">
        <color rgb="FFFF6600"/>
      </left>
      <right style="medium">
        <color rgb="FFFF6600"/>
      </right>
      <top style="medium">
        <color rgb="FFFF6600"/>
      </top>
      <bottom/>
      <diagonal/>
    </border>
    <border>
      <left style="medium">
        <color rgb="FFFF6600"/>
      </left>
      <right/>
      <top style="medium">
        <color rgb="FFFF6600"/>
      </top>
      <bottom style="medium">
        <color rgb="FFFF6600"/>
      </bottom>
      <diagonal/>
    </border>
    <border>
      <left/>
      <right/>
      <top style="medium">
        <color rgb="FFFF6600"/>
      </top>
      <bottom style="medium">
        <color rgb="FFFF6600"/>
      </bottom>
      <diagonal/>
    </border>
    <border>
      <left/>
      <right style="medium">
        <color rgb="FFFF6600"/>
      </right>
      <top style="medium">
        <color rgb="FFFF6600"/>
      </top>
      <bottom style="medium">
        <color rgb="FFFF6600"/>
      </bottom>
      <diagonal/>
    </border>
    <border>
      <left style="medium">
        <color indexed="64"/>
      </left>
      <right style="medium">
        <color indexed="64"/>
      </right>
      <top/>
      <bottom style="medium">
        <color rgb="FF000000"/>
      </bottom>
      <diagonal/>
    </border>
    <border>
      <left style="medium">
        <color indexed="64"/>
      </left>
      <right style="medium">
        <color indexed="64"/>
      </right>
      <top style="medium">
        <color rgb="FF000000"/>
      </top>
      <bottom/>
      <diagonal/>
    </border>
  </borders>
  <cellStyleXfs count="2">
    <xf numFmtId="0" fontId="0" fillId="0" borderId="0"/>
    <xf numFmtId="0" fontId="1" fillId="0" borderId="0"/>
  </cellStyleXfs>
  <cellXfs count="272">
    <xf numFmtId="0" fontId="0" fillId="0" borderId="0" xfId="0"/>
    <xf numFmtId="0" fontId="1" fillId="0" borderId="0" xfId="1"/>
    <xf numFmtId="0" fontId="3" fillId="0" borderId="1" xfId="1" applyFont="1" applyBorder="1" applyAlignment="1">
      <alignment horizontal="center" wrapText="1"/>
    </xf>
    <xf numFmtId="0" fontId="2" fillId="0" borderId="2" xfId="1" applyFont="1" applyBorder="1"/>
    <xf numFmtId="2" fontId="2" fillId="0" borderId="3" xfId="1" applyNumberFormat="1" applyFont="1" applyBorder="1" applyAlignment="1">
      <alignment horizontal="center" vertical="center"/>
    </xf>
    <xf numFmtId="2" fontId="2" fillId="0" borderId="1" xfId="1" applyNumberFormat="1" applyFont="1" applyBorder="1" applyAlignment="1">
      <alignment horizontal="center" vertical="center"/>
    </xf>
    <xf numFmtId="4" fontId="2" fillId="0" borderId="1" xfId="1" applyNumberFormat="1" applyFont="1" applyBorder="1" applyAlignment="1">
      <alignment horizontal="center" vertical="center"/>
    </xf>
    <xf numFmtId="0" fontId="2" fillId="2" borderId="4" xfId="1" applyFont="1" applyFill="1" applyBorder="1"/>
    <xf numFmtId="164" fontId="2" fillId="0" borderId="3" xfId="1" applyNumberFormat="1" applyFont="1" applyBorder="1" applyAlignment="1" applyProtection="1">
      <alignment horizontal="center" vertical="center"/>
    </xf>
    <xf numFmtId="7" fontId="2" fillId="0" borderId="3" xfId="1" applyNumberFormat="1" applyFont="1" applyBorder="1" applyAlignment="1">
      <alignment horizontal="center" vertical="center"/>
    </xf>
    <xf numFmtId="2" fontId="5" fillId="0" borderId="3" xfId="1" applyNumberFormat="1" applyFont="1" applyBorder="1" applyAlignment="1">
      <alignment horizontal="center" vertical="center"/>
    </xf>
    <xf numFmtId="7" fontId="5" fillId="0" borderId="3" xfId="1" applyNumberFormat="1" applyFont="1" applyBorder="1" applyAlignment="1">
      <alignment horizontal="center" vertical="center"/>
    </xf>
    <xf numFmtId="7" fontId="5" fillId="3" borderId="3" xfId="1" applyNumberFormat="1" applyFont="1" applyFill="1" applyBorder="1" applyAlignment="1">
      <alignment horizontal="center" vertical="center"/>
    </xf>
    <xf numFmtId="0" fontId="2" fillId="0" borderId="4" xfId="0" applyFont="1" applyBorder="1" applyAlignment="1">
      <alignment horizontal="center" vertical="center"/>
    </xf>
    <xf numFmtId="0" fontId="3" fillId="0" borderId="1" xfId="0" applyFont="1" applyBorder="1" applyAlignment="1">
      <alignment horizontal="center" wrapText="1"/>
    </xf>
    <xf numFmtId="0" fontId="3" fillId="0" borderId="3" xfId="0" applyFont="1" applyBorder="1" applyAlignment="1">
      <alignment horizontal="center" vertical="center"/>
    </xf>
    <xf numFmtId="2" fontId="2" fillId="0" borderId="1" xfId="0" applyNumberFormat="1" applyFont="1" applyBorder="1" applyAlignment="1">
      <alignment horizontal="center" vertical="center"/>
    </xf>
    <xf numFmtId="2" fontId="2" fillId="0" borderId="8" xfId="0" applyNumberFormat="1" applyFont="1" applyBorder="1" applyAlignment="1">
      <alignment horizontal="center" vertical="center"/>
    </xf>
    <xf numFmtId="4" fontId="2" fillId="0" borderId="1" xfId="0" applyNumberFormat="1" applyFont="1" applyBorder="1" applyAlignment="1">
      <alignment horizontal="center" vertical="center"/>
    </xf>
    <xf numFmtId="164" fontId="2" fillId="0" borderId="3" xfId="0" applyNumberFormat="1" applyFont="1" applyBorder="1" applyAlignment="1">
      <alignment horizontal="center" vertical="center"/>
    </xf>
    <xf numFmtId="0" fontId="2" fillId="0" borderId="3" xfId="0" applyFont="1" applyBorder="1"/>
    <xf numFmtId="2" fontId="2" fillId="0" borderId="3"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2" fontId="2" fillId="0" borderId="12" xfId="0" applyNumberFormat="1" applyFont="1" applyBorder="1" applyAlignment="1">
      <alignment horizontal="center" vertical="center"/>
    </xf>
    <xf numFmtId="165" fontId="2" fillId="0" borderId="12" xfId="0" applyNumberFormat="1" applyFont="1" applyBorder="1" applyAlignment="1">
      <alignment horizontal="center" vertical="center"/>
    </xf>
    <xf numFmtId="165" fontId="2" fillId="0" borderId="11" xfId="0" applyNumberFormat="1" applyFont="1" applyBorder="1" applyAlignment="1">
      <alignment horizontal="center" vertical="center"/>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center" vertical="center"/>
    </xf>
    <xf numFmtId="0" fontId="2" fillId="0" borderId="4"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0" borderId="0" xfId="0" applyFont="1"/>
    <xf numFmtId="0" fontId="2" fillId="0" borderId="22" xfId="0" applyFont="1" applyBorder="1" applyAlignment="1">
      <alignment vertical="center" wrapText="1"/>
    </xf>
    <xf numFmtId="0" fontId="2" fillId="0" borderId="0" xfId="0" applyFont="1" applyAlignment="1">
      <alignment vertical="center"/>
    </xf>
    <xf numFmtId="0" fontId="0" fillId="0" borderId="3" xfId="0" applyBorder="1"/>
    <xf numFmtId="0" fontId="8" fillId="0" borderId="0" xfId="0" applyFont="1"/>
    <xf numFmtId="0" fontId="13" fillId="0" borderId="6" xfId="0" applyFont="1" applyBorder="1" applyAlignment="1">
      <alignment wrapText="1"/>
    </xf>
    <xf numFmtId="0" fontId="14" fillId="0" borderId="4" xfId="0" applyFont="1" applyBorder="1" applyAlignment="1">
      <alignment wrapText="1"/>
    </xf>
    <xf numFmtId="0" fontId="13" fillId="0" borderId="15" xfId="0" applyFont="1" applyBorder="1" applyAlignment="1">
      <alignment wrapText="1"/>
    </xf>
    <xf numFmtId="0" fontId="14" fillId="0" borderId="4" xfId="0" applyFont="1" applyBorder="1" applyAlignment="1">
      <alignment horizontal="left" wrapText="1"/>
    </xf>
    <xf numFmtId="0" fontId="13" fillId="0" borderId="4" xfId="0" applyFont="1" applyBorder="1" applyAlignment="1">
      <alignment vertical="center" wrapText="1"/>
    </xf>
    <xf numFmtId="0" fontId="14" fillId="0" borderId="10" xfId="0" applyFont="1" applyBorder="1" applyAlignment="1">
      <alignment horizontal="center" vertical="center" wrapText="1"/>
    </xf>
    <xf numFmtId="9" fontId="14" fillId="0" borderId="10" xfId="0" applyNumberFormat="1" applyFont="1" applyBorder="1" applyAlignment="1">
      <alignment horizontal="center" vertical="center" wrapText="1"/>
    </xf>
    <xf numFmtId="9" fontId="14" fillId="2" borderId="10" xfId="0" applyNumberFormat="1" applyFont="1" applyFill="1" applyBorder="1" applyAlignment="1">
      <alignment horizontal="center" vertical="center" wrapText="1"/>
    </xf>
    <xf numFmtId="0" fontId="14" fillId="0" borderId="4" xfId="0" applyFont="1" applyBorder="1" applyAlignment="1">
      <alignment vertical="center" wrapText="1"/>
    </xf>
    <xf numFmtId="0" fontId="14" fillId="2" borderId="10" xfId="0" applyFont="1" applyFill="1" applyBorder="1" applyAlignment="1">
      <alignment horizontal="center" vertical="center" wrapText="1"/>
    </xf>
    <xf numFmtId="0" fontId="2" fillId="0" borderId="23" xfId="0" applyFont="1" applyBorder="1" applyAlignment="1">
      <alignment vertical="center"/>
    </xf>
    <xf numFmtId="0" fontId="2" fillId="0" borderId="13" xfId="0" applyFont="1" applyBorder="1" applyAlignment="1">
      <alignment vertical="center" wrapText="1"/>
    </xf>
    <xf numFmtId="0" fontId="3" fillId="5" borderId="0" xfId="0" applyFont="1" applyFill="1" applyBorder="1" applyAlignment="1">
      <alignment vertical="center"/>
    </xf>
    <xf numFmtId="0" fontId="2" fillId="0" borderId="13" xfId="0" applyFont="1" applyBorder="1" applyAlignment="1">
      <alignment vertical="center"/>
    </xf>
    <xf numFmtId="0" fontId="0" fillId="0" borderId="0" xfId="0" applyAlignment="1">
      <alignment vertical="center"/>
    </xf>
    <xf numFmtId="0" fontId="2" fillId="0" borderId="9" xfId="0" applyFont="1" applyBorder="1" applyAlignment="1">
      <alignment vertical="center" wrapText="1"/>
    </xf>
    <xf numFmtId="0" fontId="2" fillId="0" borderId="23" xfId="0" applyFont="1" applyBorder="1" applyAlignment="1">
      <alignment vertical="center" wrapText="1"/>
    </xf>
    <xf numFmtId="0" fontId="2" fillId="0" borderId="6" xfId="0" applyFont="1" applyBorder="1" applyAlignment="1">
      <alignment vertical="center"/>
    </xf>
    <xf numFmtId="0" fontId="3" fillId="5" borderId="4" xfId="0" applyFont="1" applyFill="1" applyBorder="1" applyAlignment="1">
      <alignment vertical="center"/>
    </xf>
    <xf numFmtId="0" fontId="3" fillId="5" borderId="23" xfId="0" applyFont="1" applyFill="1" applyBorder="1" applyAlignment="1">
      <alignment vertical="center"/>
    </xf>
    <xf numFmtId="0" fontId="3" fillId="0" borderId="9" xfId="0" applyFont="1" applyBorder="1" applyAlignment="1">
      <alignment vertical="center" wrapText="1"/>
    </xf>
    <xf numFmtId="0" fontId="3" fillId="0" borderId="23" xfId="0" applyFont="1" applyBorder="1" applyAlignment="1">
      <alignment vertical="center" wrapText="1"/>
    </xf>
    <xf numFmtId="0" fontId="2" fillId="0" borderId="4" xfId="0" applyFont="1" applyBorder="1" applyAlignment="1">
      <alignment vertical="center"/>
    </xf>
    <xf numFmtId="0" fontId="3" fillId="0" borderId="0" xfId="0" applyFont="1" applyFill="1" applyBorder="1" applyAlignment="1">
      <alignment vertical="center"/>
    </xf>
    <xf numFmtId="0" fontId="3" fillId="5" borderId="20" xfId="0" applyFont="1" applyFill="1" applyBorder="1" applyAlignment="1">
      <alignment horizontal="left" vertical="center"/>
    </xf>
    <xf numFmtId="0" fontId="3" fillId="5" borderId="20" xfId="0" applyFont="1" applyFill="1" applyBorder="1" applyAlignment="1">
      <alignment vertical="center"/>
    </xf>
    <xf numFmtId="0" fontId="2" fillId="0" borderId="24" xfId="0" applyFont="1" applyBorder="1" applyAlignment="1">
      <alignment vertical="center" wrapText="1"/>
    </xf>
    <xf numFmtId="0" fontId="2" fillId="0" borderId="0"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alignment vertical="center"/>
    </xf>
    <xf numFmtId="0" fontId="2" fillId="0" borderId="24" xfId="0" applyFont="1" applyBorder="1" applyAlignment="1">
      <alignment vertical="center"/>
    </xf>
    <xf numFmtId="0" fontId="2" fillId="0" borderId="3" xfId="0" applyFont="1" applyBorder="1" applyAlignment="1">
      <alignment vertical="center"/>
    </xf>
    <xf numFmtId="0" fontId="3" fillId="0" borderId="26" xfId="0" applyFont="1" applyBorder="1" applyAlignment="1">
      <alignment horizontal="center" vertical="center"/>
    </xf>
    <xf numFmtId="0" fontId="3" fillId="0" borderId="2" xfId="0" applyFont="1" applyBorder="1" applyAlignment="1">
      <alignment horizontal="right" vertical="center"/>
    </xf>
    <xf numFmtId="0" fontId="3" fillId="0" borderId="2" xfId="0" applyFont="1" applyBorder="1" applyAlignment="1">
      <alignment horizontal="left" vertical="center"/>
    </xf>
    <xf numFmtId="0" fontId="2" fillId="0" borderId="16" xfId="0" applyFont="1" applyBorder="1" applyAlignment="1">
      <alignment vertical="center"/>
    </xf>
    <xf numFmtId="0" fontId="3" fillId="0" borderId="23" xfId="0" applyFont="1" applyBorder="1" applyAlignment="1">
      <alignment horizontal="left" vertical="center"/>
    </xf>
    <xf numFmtId="0" fontId="17" fillId="0" borderId="0" xfId="0" applyFont="1" applyAlignment="1">
      <alignment vertical="top"/>
    </xf>
    <xf numFmtId="0" fontId="0" fillId="0" borderId="0" xfId="0" applyAlignment="1">
      <alignment vertical="top"/>
    </xf>
    <xf numFmtId="0" fontId="20" fillId="0" borderId="30" xfId="0" applyFont="1" applyBorder="1" applyAlignment="1">
      <alignment horizontal="center" vertical="center" wrapText="1"/>
    </xf>
    <xf numFmtId="0" fontId="20" fillId="0" borderId="30" xfId="0" applyFont="1" applyBorder="1" applyAlignment="1">
      <alignment horizontal="center" vertical="center"/>
    </xf>
    <xf numFmtId="0" fontId="21" fillId="0" borderId="30" xfId="0" applyFont="1" applyBorder="1" applyAlignment="1">
      <alignment horizontal="center" vertical="center" wrapText="1"/>
    </xf>
    <xf numFmtId="0" fontId="22" fillId="0" borderId="29" xfId="0" applyFont="1" applyBorder="1" applyAlignment="1">
      <alignment vertical="center"/>
    </xf>
    <xf numFmtId="0" fontId="22" fillId="0" borderId="30" xfId="0" applyFont="1" applyBorder="1" applyAlignment="1">
      <alignment vertical="center"/>
    </xf>
    <xf numFmtId="0" fontId="22" fillId="0" borderId="30" xfId="0" applyFont="1" applyBorder="1" applyAlignment="1">
      <alignment horizontal="right" vertical="center"/>
    </xf>
    <xf numFmtId="0" fontId="18" fillId="0" borderId="3" xfId="0" applyFont="1" applyBorder="1" applyAlignment="1">
      <alignment vertical="center" wrapText="1"/>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3" xfId="1" applyFont="1" applyBorder="1" applyAlignment="1">
      <alignment vertical="center"/>
    </xf>
    <xf numFmtId="0" fontId="18" fillId="0" borderId="0" xfId="0" applyFont="1" applyBorder="1" applyAlignment="1">
      <alignment vertical="center" wrapText="1"/>
    </xf>
    <xf numFmtId="0" fontId="0" fillId="0" borderId="0" xfId="0" applyBorder="1"/>
    <xf numFmtId="0" fontId="23" fillId="8" borderId="4" xfId="0" applyFont="1" applyFill="1" applyBorder="1" applyAlignment="1">
      <alignment horizontal="center" vertical="center" wrapText="1"/>
    </xf>
    <xf numFmtId="0" fontId="23" fillId="8" borderId="10" xfId="0" applyFont="1" applyFill="1" applyBorder="1" applyAlignment="1">
      <alignment horizontal="center" vertical="center" wrapText="1"/>
    </xf>
    <xf numFmtId="0" fontId="22" fillId="0" borderId="10" xfId="0" applyFont="1" applyBorder="1" applyAlignment="1">
      <alignment horizontal="justify" vertical="center" wrapText="1"/>
    </xf>
    <xf numFmtId="0" fontId="22" fillId="0" borderId="10" xfId="0" applyFont="1" applyBorder="1" applyAlignment="1">
      <alignment vertical="center" wrapText="1"/>
    </xf>
    <xf numFmtId="0" fontId="22" fillId="0" borderId="18" xfId="0" applyFont="1" applyBorder="1" applyAlignment="1">
      <alignment horizontal="justify" vertical="center" wrapText="1"/>
    </xf>
    <xf numFmtId="0" fontId="0" fillId="0" borderId="18" xfId="0" applyBorder="1"/>
    <xf numFmtId="0" fontId="22" fillId="0" borderId="18" xfId="0" applyFont="1" applyBorder="1" applyAlignment="1">
      <alignment vertical="center"/>
    </xf>
    <xf numFmtId="0" fontId="22" fillId="0" borderId="10" xfId="0" applyFont="1" applyBorder="1"/>
    <xf numFmtId="0" fontId="22" fillId="0" borderId="10" xfId="0" applyFont="1" applyBorder="1" applyAlignment="1">
      <alignment vertical="center"/>
    </xf>
    <xf numFmtId="0" fontId="22" fillId="12" borderId="4" xfId="0" applyFont="1" applyFill="1" applyBorder="1" applyAlignment="1">
      <alignment horizontal="justify" vertical="center" wrapText="1"/>
    </xf>
    <xf numFmtId="20" fontId="0" fillId="0" borderId="0" xfId="0" applyNumberFormat="1"/>
    <xf numFmtId="0" fontId="8" fillId="0" borderId="0" xfId="0" applyFont="1" applyAlignment="1">
      <alignment horizontal="left" vertical="center" wrapText="1"/>
    </xf>
    <xf numFmtId="0" fontId="18" fillId="0" borderId="5" xfId="0" applyFont="1" applyBorder="1" applyAlignment="1">
      <alignment horizontal="center" vertical="center" wrapText="1"/>
    </xf>
    <xf numFmtId="0" fontId="18" fillId="0" borderId="9" xfId="0" applyFont="1" applyBorder="1" applyAlignment="1">
      <alignment horizontal="center" vertical="center" wrapText="1"/>
    </xf>
    <xf numFmtId="0" fontId="18" fillId="0" borderId="1" xfId="0" applyFont="1" applyBorder="1" applyAlignment="1">
      <alignment horizontal="center" vertical="center" wrapText="1"/>
    </xf>
    <xf numFmtId="0" fontId="3" fillId="0" borderId="6" xfId="0" applyFont="1" applyBorder="1" applyAlignment="1">
      <alignment horizontal="center" vertical="center" wrapText="1"/>
    </xf>
    <xf numFmtId="0" fontId="2" fillId="0" borderId="4" xfId="0" applyFont="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8" fillId="0" borderId="0" xfId="0" applyFont="1" applyAlignment="1">
      <alignment horizontal="left" vertical="center"/>
    </xf>
    <xf numFmtId="2" fontId="3" fillId="0" borderId="5" xfId="1" applyNumberFormat="1" applyFont="1" applyBorder="1" applyAlignment="1">
      <alignment horizontal="center" vertical="center"/>
    </xf>
    <xf numFmtId="2" fontId="3" fillId="0" borderId="1" xfId="1" applyNumberFormat="1" applyFont="1" applyBorder="1" applyAlignment="1">
      <alignment horizontal="center" vertical="center"/>
    </xf>
    <xf numFmtId="0" fontId="3" fillId="0" borderId="6" xfId="1" applyFont="1" applyBorder="1" applyAlignment="1">
      <alignment horizontal="center" vertical="center" wrapText="1"/>
    </xf>
    <xf numFmtId="0" fontId="2" fillId="0" borderId="4" xfId="1" applyFont="1" applyBorder="1" applyAlignment="1">
      <alignment horizontal="center" vertical="center"/>
    </xf>
    <xf numFmtId="0" fontId="3" fillId="0" borderId="4" xfId="1" applyFont="1" applyBorder="1"/>
    <xf numFmtId="0" fontId="3" fillId="0" borderId="6" xfId="1" applyFont="1" applyBorder="1" applyAlignment="1">
      <alignment horizontal="center" vertical="center"/>
    </xf>
    <xf numFmtId="0" fontId="3" fillId="0" borderId="4" xfId="1" applyFont="1" applyBorder="1" applyAlignment="1">
      <alignment horizontal="center" vertical="center"/>
    </xf>
    <xf numFmtId="0" fontId="3" fillId="0" borderId="7" xfId="1" applyFont="1" applyBorder="1" applyAlignment="1">
      <alignment horizontal="center" vertical="center" wrapText="1"/>
    </xf>
    <xf numFmtId="0" fontId="3" fillId="0" borderId="8" xfId="1" applyFont="1" applyBorder="1" applyAlignment="1">
      <alignment horizontal="center" vertical="center" wrapText="1"/>
    </xf>
    <xf numFmtId="0" fontId="3" fillId="0" borderId="6" xfId="1" applyFont="1" applyBorder="1" applyAlignment="1" applyProtection="1">
      <alignment horizontal="center" vertical="center" wrapText="1"/>
      <protection hidden="1"/>
    </xf>
    <xf numFmtId="0" fontId="2" fillId="0" borderId="4" xfId="1" applyFont="1" applyBorder="1" applyAlignment="1" applyProtection="1">
      <alignment horizontal="center" vertical="center"/>
      <protection hidden="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165" fontId="2" fillId="0" borderId="6" xfId="0" applyNumberFormat="1" applyFont="1" applyBorder="1" applyAlignment="1">
      <alignment horizontal="center" vertical="center"/>
    </xf>
    <xf numFmtId="0" fontId="0" fillId="0" borderId="15" xfId="0" applyBorder="1" applyAlignment="1">
      <alignment horizontal="center" vertical="center"/>
    </xf>
    <xf numFmtId="0" fontId="0" fillId="0" borderId="4" xfId="0" applyBorder="1" applyAlignment="1">
      <alignment horizontal="center" vertical="center"/>
    </xf>
    <xf numFmtId="0" fontId="2" fillId="0" borderId="8" xfId="0" applyFont="1" applyBorder="1" applyAlignment="1">
      <alignment horizontal="center"/>
    </xf>
    <xf numFmtId="0" fontId="2" fillId="0" borderId="18" xfId="0" applyFont="1" applyBorder="1" applyAlignment="1">
      <alignment horizontal="center"/>
    </xf>
    <xf numFmtId="0" fontId="3" fillId="0" borderId="6" xfId="0" applyFont="1" applyBorder="1" applyAlignment="1">
      <alignment horizontal="center" vertical="center"/>
    </xf>
    <xf numFmtId="0" fontId="6" fillId="0" borderId="4" xfId="0" applyFont="1" applyBorder="1" applyAlignment="1">
      <alignment horizontal="center" vertical="center"/>
    </xf>
    <xf numFmtId="0" fontId="2" fillId="2" borderId="6" xfId="0" applyFont="1" applyFill="1" applyBorder="1" applyAlignment="1">
      <alignment horizontal="center" vertical="center"/>
    </xf>
    <xf numFmtId="0" fontId="0" fillId="2" borderId="4" xfId="0" applyFill="1" applyBorder="1" applyAlignment="1">
      <alignment horizontal="center" vertical="center"/>
    </xf>
    <xf numFmtId="2" fontId="2" fillId="0" borderId="6" xfId="0" applyNumberFormat="1" applyFont="1" applyBorder="1" applyAlignment="1">
      <alignment horizontal="center" vertical="center"/>
    </xf>
    <xf numFmtId="165" fontId="0" fillId="0" borderId="4" xfId="0" applyNumberFormat="1" applyBorder="1" applyAlignment="1">
      <alignment horizontal="center" vertical="center"/>
    </xf>
    <xf numFmtId="165" fontId="2" fillId="2" borderId="6" xfId="0" applyNumberFormat="1" applyFont="1" applyFill="1" applyBorder="1" applyAlignment="1">
      <alignment horizontal="center" vertical="center"/>
    </xf>
    <xf numFmtId="165" fontId="0" fillId="2" borderId="4" xfId="0" applyNumberFormat="1" applyFill="1" applyBorder="1" applyAlignment="1">
      <alignment horizontal="center" vertical="center"/>
    </xf>
    <xf numFmtId="0" fontId="0" fillId="0" borderId="9" xfId="0" applyBorder="1" applyAlignment="1">
      <alignment horizontal="center" vertical="center"/>
    </xf>
    <xf numFmtId="0" fontId="0" fillId="0" borderId="1" xfId="0" applyBorder="1" applyAlignment="1">
      <alignment horizontal="center" vertical="center"/>
    </xf>
    <xf numFmtId="0" fontId="3" fillId="0" borderId="4" xfId="0" applyFont="1" applyBorder="1" applyAlignment="1">
      <alignment horizontal="center" vertical="center"/>
    </xf>
    <xf numFmtId="0" fontId="3" fillId="0" borderId="8" xfId="0" applyFont="1" applyBorder="1" applyAlignment="1">
      <alignment horizontal="center" vertical="center" wrapText="1"/>
    </xf>
    <xf numFmtId="0" fontId="3" fillId="0" borderId="10" xfId="0" applyFont="1" applyBorder="1" applyAlignment="1">
      <alignment horizontal="center" vertical="center"/>
    </xf>
    <xf numFmtId="0" fontId="11" fillId="4" borderId="6" xfId="0" applyFont="1" applyFill="1" applyBorder="1" applyAlignment="1">
      <alignment horizontal="center" vertical="center" wrapText="1"/>
    </xf>
    <xf numFmtId="0" fontId="11" fillId="4" borderId="15"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0" fillId="4" borderId="2" xfId="0" applyFill="1" applyBorder="1" applyAlignment="1">
      <alignment horizontal="center" vertical="center" wrapText="1"/>
    </xf>
    <xf numFmtId="0" fontId="0" fillId="4" borderId="10" xfId="0"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2" fillId="4" borderId="6" xfId="0" applyFont="1" applyFill="1" applyBorder="1" applyAlignment="1">
      <alignment horizontal="center" vertical="center" wrapText="1"/>
    </xf>
    <xf numFmtId="0" fontId="0" fillId="4" borderId="4" xfId="0" applyFill="1" applyBorder="1" applyAlignment="1">
      <alignment horizontal="center" vertical="center" wrapText="1"/>
    </xf>
    <xf numFmtId="9" fontId="14" fillId="0" borderId="6" xfId="0" applyNumberFormat="1" applyFont="1" applyBorder="1" applyAlignment="1">
      <alignment horizontal="center" vertical="center" wrapText="1"/>
    </xf>
    <xf numFmtId="9" fontId="14" fillId="0" borderId="4" xfId="0" applyNumberFormat="1"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4" xfId="0" applyFont="1" applyBorder="1" applyAlignment="1">
      <alignment horizontal="center" vertical="center" wrapText="1"/>
    </xf>
    <xf numFmtId="9" fontId="11" fillId="0" borderId="6" xfId="0" applyNumberFormat="1" applyFont="1" applyBorder="1" applyAlignment="1">
      <alignment horizontal="center" vertical="center" wrapText="1"/>
    </xf>
    <xf numFmtId="9" fontId="11" fillId="0" borderId="4" xfId="0" applyNumberFormat="1" applyFont="1" applyBorder="1" applyAlignment="1">
      <alignment horizontal="center" vertical="center" wrapText="1"/>
    </xf>
    <xf numFmtId="0" fontId="18" fillId="0" borderId="5" xfId="0" applyFont="1" applyBorder="1" applyAlignment="1">
      <alignment horizontal="center" vertical="center"/>
    </xf>
    <xf numFmtId="0" fontId="18" fillId="0" borderId="9" xfId="0" applyFont="1" applyBorder="1" applyAlignment="1">
      <alignment horizontal="center" vertical="center"/>
    </xf>
    <xf numFmtId="0" fontId="18" fillId="0" borderId="1" xfId="0" applyFont="1" applyBorder="1" applyAlignment="1">
      <alignment horizontal="center" vertical="center"/>
    </xf>
    <xf numFmtId="0" fontId="0" fillId="0" borderId="5" xfId="0" applyBorder="1" applyAlignment="1">
      <alignment horizontal="center"/>
    </xf>
    <xf numFmtId="0" fontId="0" fillId="0" borderId="1" xfId="0" applyBorder="1" applyAlignment="1">
      <alignment horizontal="center"/>
    </xf>
    <xf numFmtId="0" fontId="14" fillId="0" borderId="6" xfId="0" applyFont="1" applyBorder="1" applyAlignment="1">
      <alignment wrapText="1"/>
    </xf>
    <xf numFmtId="0" fontId="14" fillId="0" borderId="4" xfId="0" applyFont="1" applyBorder="1" applyAlignment="1">
      <alignment wrapText="1"/>
    </xf>
    <xf numFmtId="0" fontId="0" fillId="0" borderId="0" xfId="0" applyAlignment="1">
      <alignment horizontal="left" vertical="center" wrapText="1"/>
    </xf>
    <xf numFmtId="0" fontId="0" fillId="0" borderId="0" xfId="0" applyAlignment="1">
      <alignment horizontal="left"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3" fillId="5" borderId="24" xfId="0" applyFont="1" applyFill="1" applyBorder="1" applyAlignment="1">
      <alignment vertical="center" wrapText="1"/>
    </xf>
    <xf numFmtId="0" fontId="3" fillId="5" borderId="16" xfId="0" applyFont="1" applyFill="1" applyBorder="1" applyAlignment="1">
      <alignment vertical="center" wrapText="1"/>
    </xf>
    <xf numFmtId="0" fontId="3" fillId="0" borderId="7" xfId="0" applyFont="1" applyBorder="1" applyAlignment="1">
      <alignment horizontal="center" vertical="center"/>
    </xf>
    <xf numFmtId="0" fontId="3" fillId="0" borderId="26"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 xfId="0" applyFont="1" applyBorder="1" applyAlignment="1">
      <alignment horizontal="center"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horizontal="center" vertical="center"/>
    </xf>
    <xf numFmtId="0" fontId="24" fillId="0" borderId="26" xfId="0" applyFont="1" applyBorder="1" applyAlignment="1">
      <alignment horizontal="center" vertical="center" wrapText="1"/>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19" fillId="0" borderId="27" xfId="0" applyFont="1" applyBorder="1" applyAlignment="1">
      <alignment vertical="center" wrapText="1"/>
    </xf>
    <xf numFmtId="0" fontId="19" fillId="0" borderId="28" xfId="0" applyFont="1" applyBorder="1" applyAlignment="1">
      <alignment vertical="center" wrapText="1"/>
    </xf>
    <xf numFmtId="0" fontId="20" fillId="0" borderId="31" xfId="0" applyFont="1" applyBorder="1" applyAlignment="1">
      <alignment horizontal="center" vertical="center"/>
    </xf>
    <xf numFmtId="0" fontId="20" fillId="0" borderId="29" xfId="0" applyFont="1" applyBorder="1" applyAlignment="1">
      <alignment horizontal="center" vertical="center"/>
    </xf>
    <xf numFmtId="0" fontId="20" fillId="0" borderId="31"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22" fillId="8" borderId="5" xfId="0" applyFont="1" applyFill="1" applyBorder="1" applyAlignment="1">
      <alignment horizontal="justify" vertical="center" wrapText="1"/>
    </xf>
    <xf numFmtId="0" fontId="22" fillId="8" borderId="9" xfId="0" applyFont="1" applyFill="1" applyBorder="1" applyAlignment="1">
      <alignment horizontal="justify" vertical="center" wrapText="1"/>
    </xf>
    <xf numFmtId="0" fontId="22" fillId="8" borderId="1" xfId="0" applyFont="1" applyFill="1" applyBorder="1" applyAlignment="1">
      <alignment horizontal="justify" vertical="center" wrapText="1"/>
    </xf>
    <xf numFmtId="0" fontId="22" fillId="15" borderId="6" xfId="0" applyFont="1" applyFill="1" applyBorder="1" applyAlignment="1">
      <alignment horizontal="justify" vertical="center" wrapText="1"/>
    </xf>
    <xf numFmtId="0" fontId="22" fillId="15" borderId="15" xfId="0" applyFont="1" applyFill="1" applyBorder="1" applyAlignment="1">
      <alignment horizontal="justify" vertical="center" wrapText="1"/>
    </xf>
    <xf numFmtId="0" fontId="22" fillId="15" borderId="35" xfId="0" applyFont="1" applyFill="1" applyBorder="1" applyAlignment="1">
      <alignment horizontal="justify" vertical="center" wrapText="1"/>
    </xf>
    <xf numFmtId="0" fontId="22" fillId="0" borderId="6" xfId="0" applyFont="1" applyBorder="1" applyAlignment="1">
      <alignment horizontal="justify" vertical="center" wrapText="1"/>
    </xf>
    <xf numFmtId="0" fontId="22" fillId="0" borderId="15" xfId="0" applyFont="1" applyBorder="1" applyAlignment="1">
      <alignment horizontal="justify" vertical="center" wrapText="1"/>
    </xf>
    <xf numFmtId="0" fontId="22" fillId="0" borderId="4" xfId="0" applyFont="1" applyBorder="1" applyAlignment="1">
      <alignment horizontal="justify" vertical="center" wrapText="1"/>
    </xf>
    <xf numFmtId="0" fontId="23" fillId="6" borderId="5"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1" xfId="0" applyFont="1" applyFill="1" applyBorder="1" applyAlignment="1">
      <alignment horizontal="center" vertical="center"/>
    </xf>
    <xf numFmtId="0" fontId="22" fillId="7" borderId="5" xfId="0" applyFont="1" applyFill="1" applyBorder="1" applyAlignment="1">
      <alignment vertical="center" wrapText="1"/>
    </xf>
    <xf numFmtId="0" fontId="22" fillId="7" borderId="9" xfId="0" applyFont="1" applyFill="1" applyBorder="1" applyAlignment="1">
      <alignment vertical="center" wrapText="1"/>
    </xf>
    <xf numFmtId="0" fontId="22" fillId="7" borderId="1" xfId="0" applyFont="1" applyFill="1" applyBorder="1" applyAlignment="1">
      <alignment vertical="center" wrapText="1"/>
    </xf>
    <xf numFmtId="0" fontId="23" fillId="8" borderId="7" xfId="0" applyFont="1" applyFill="1" applyBorder="1" applyAlignment="1">
      <alignment vertical="center" wrapText="1"/>
    </xf>
    <xf numFmtId="0" fontId="23" fillId="8" borderId="26" xfId="0" applyFont="1" applyFill="1" applyBorder="1" applyAlignment="1">
      <alignment vertical="center" wrapText="1"/>
    </xf>
    <xf numFmtId="0" fontId="23" fillId="8" borderId="8" xfId="0" applyFont="1" applyFill="1" applyBorder="1" applyAlignment="1">
      <alignment vertical="center" wrapText="1"/>
    </xf>
    <xf numFmtId="0" fontId="22" fillId="7" borderId="5" xfId="0" applyFont="1" applyFill="1" applyBorder="1" applyAlignment="1">
      <alignment horizontal="justify" vertical="center" wrapText="1"/>
    </xf>
    <xf numFmtId="0" fontId="22" fillId="7" borderId="9" xfId="0" applyFont="1" applyFill="1" applyBorder="1" applyAlignment="1">
      <alignment horizontal="justify" vertical="center" wrapText="1"/>
    </xf>
    <xf numFmtId="0" fontId="22" fillId="7" borderId="1" xfId="0" applyFont="1" applyFill="1" applyBorder="1" applyAlignment="1">
      <alignment horizontal="justify" vertical="center" wrapText="1"/>
    </xf>
    <xf numFmtId="0" fontId="23" fillId="8" borderId="5" xfId="0" applyFont="1" applyFill="1" applyBorder="1" applyAlignment="1">
      <alignment horizontal="justify" vertical="center" wrapText="1"/>
    </xf>
    <xf numFmtId="0" fontId="23" fillId="8" borderId="9" xfId="0" applyFont="1" applyFill="1" applyBorder="1" applyAlignment="1">
      <alignment horizontal="justify" vertical="center" wrapText="1"/>
    </xf>
    <xf numFmtId="0" fontId="23" fillId="8" borderId="1" xfId="0" applyFont="1" applyFill="1" applyBorder="1" applyAlignment="1">
      <alignment horizontal="justify" vertical="center" wrapText="1"/>
    </xf>
    <xf numFmtId="0" fontId="22" fillId="13" borderId="36" xfId="0" applyFont="1" applyFill="1" applyBorder="1" applyAlignment="1">
      <alignment horizontal="justify" vertical="center" wrapText="1"/>
    </xf>
    <xf numFmtId="0" fontId="22" fillId="13" borderId="15" xfId="0" applyFont="1" applyFill="1" applyBorder="1" applyAlignment="1">
      <alignment horizontal="justify" vertical="center" wrapText="1"/>
    </xf>
    <xf numFmtId="0" fontId="22" fillId="13" borderId="35" xfId="0" applyFont="1" applyFill="1" applyBorder="1" applyAlignment="1">
      <alignment horizontal="justify" vertical="center" wrapText="1"/>
    </xf>
    <xf numFmtId="0" fontId="23" fillId="8" borderId="25" xfId="0" applyFont="1" applyFill="1" applyBorder="1" applyAlignment="1">
      <alignment vertical="center" wrapText="1"/>
    </xf>
    <xf numFmtId="0" fontId="23" fillId="8" borderId="0" xfId="0" applyFont="1" applyFill="1" applyBorder="1" applyAlignment="1">
      <alignment vertical="center" wrapText="1"/>
    </xf>
    <xf numFmtId="0" fontId="23" fillId="8" borderId="18" xfId="0" applyFont="1" applyFill="1" applyBorder="1" applyAlignment="1">
      <alignment vertical="center" wrapText="1"/>
    </xf>
    <xf numFmtId="0" fontId="22" fillId="8" borderId="2" xfId="0" applyFont="1" applyFill="1" applyBorder="1" applyAlignment="1">
      <alignment vertical="center" wrapText="1"/>
    </xf>
    <xf numFmtId="0" fontId="22" fillId="8" borderId="23" xfId="0" applyFont="1" applyFill="1" applyBorder="1" applyAlignment="1">
      <alignment vertical="center" wrapText="1"/>
    </xf>
    <xf numFmtId="0" fontId="22" fillId="8" borderId="10" xfId="0" applyFont="1" applyFill="1" applyBorder="1" applyAlignment="1">
      <alignment vertical="center" wrapText="1"/>
    </xf>
    <xf numFmtId="0" fontId="22" fillId="9" borderId="6" xfId="0" applyFont="1" applyFill="1" applyBorder="1" applyAlignment="1">
      <alignment horizontal="center" vertical="center" wrapText="1"/>
    </xf>
    <xf numFmtId="0" fontId="22" fillId="9" borderId="15" xfId="0" applyFont="1" applyFill="1" applyBorder="1" applyAlignment="1">
      <alignment horizontal="center" vertical="center" wrapText="1"/>
    </xf>
    <xf numFmtId="0" fontId="22" fillId="9" borderId="35" xfId="0" applyFont="1" applyFill="1" applyBorder="1" applyAlignment="1">
      <alignment horizontal="center" vertical="center" wrapText="1"/>
    </xf>
    <xf numFmtId="0" fontId="22" fillId="0" borderId="6" xfId="0" applyFont="1" applyBorder="1" applyAlignment="1">
      <alignment vertical="center" wrapText="1"/>
    </xf>
    <xf numFmtId="0" fontId="22" fillId="0" borderId="15" xfId="0" applyFont="1" applyBorder="1" applyAlignment="1">
      <alignment vertical="center" wrapText="1"/>
    </xf>
    <xf numFmtId="0" fontId="22" fillId="0" borderId="4" xfId="0" applyFont="1" applyBorder="1" applyAlignment="1">
      <alignment vertical="center" wrapText="1"/>
    </xf>
    <xf numFmtId="0" fontId="22" fillId="10" borderId="36" xfId="0" applyFont="1" applyFill="1" applyBorder="1" applyAlignment="1">
      <alignment horizontal="center" vertical="center" wrapText="1"/>
    </xf>
    <xf numFmtId="0" fontId="22" fillId="10" borderId="15" xfId="0" applyFont="1" applyFill="1" applyBorder="1" applyAlignment="1">
      <alignment horizontal="center" vertical="center" wrapText="1"/>
    </xf>
    <xf numFmtId="0" fontId="22" fillId="10" borderId="35" xfId="0" applyFont="1" applyFill="1" applyBorder="1" applyAlignment="1">
      <alignment horizontal="center" vertical="center" wrapText="1"/>
    </xf>
    <xf numFmtId="0" fontId="22" fillId="0" borderId="6" xfId="0" applyFont="1" applyBorder="1" applyAlignment="1">
      <alignment horizontal="left" vertical="center" wrapText="1" indent="1"/>
    </xf>
    <xf numFmtId="0" fontId="22" fillId="0" borderId="15" xfId="0" applyFont="1" applyBorder="1" applyAlignment="1">
      <alignment horizontal="left" vertical="center" wrapText="1" indent="1"/>
    </xf>
    <xf numFmtId="0" fontId="22" fillId="0" borderId="4" xfId="0" applyFont="1" applyBorder="1" applyAlignment="1">
      <alignment horizontal="left" vertical="center" wrapText="1" indent="1"/>
    </xf>
    <xf numFmtId="0" fontId="22" fillId="11" borderId="23" xfId="0" applyFont="1" applyFill="1" applyBorder="1" applyAlignment="1">
      <alignment vertical="center"/>
    </xf>
    <xf numFmtId="0" fontId="22" fillId="11" borderId="10" xfId="0" applyFont="1" applyFill="1" applyBorder="1" applyAlignment="1">
      <alignment vertical="center"/>
    </xf>
    <xf numFmtId="0" fontId="23" fillId="8" borderId="5" xfId="0" applyFont="1" applyFill="1" applyBorder="1" applyAlignment="1">
      <alignment vertical="center" wrapText="1"/>
    </xf>
    <xf numFmtId="0" fontId="23" fillId="8" borderId="9" xfId="0" applyFont="1" applyFill="1" applyBorder="1" applyAlignment="1">
      <alignment vertical="center" wrapText="1"/>
    </xf>
    <xf numFmtId="0" fontId="23" fillId="8" borderId="1" xfId="0" applyFont="1" applyFill="1" applyBorder="1" applyAlignment="1">
      <alignment vertical="center" wrapText="1"/>
    </xf>
    <xf numFmtId="0" fontId="22" fillId="8" borderId="5" xfId="0" applyFont="1" applyFill="1" applyBorder="1" applyAlignment="1">
      <alignment vertical="center" wrapText="1"/>
    </xf>
    <xf numFmtId="0" fontId="22" fillId="8" borderId="9" xfId="0" applyFont="1" applyFill="1" applyBorder="1" applyAlignment="1">
      <alignment vertical="center" wrapText="1"/>
    </xf>
    <xf numFmtId="0" fontId="22" fillId="8" borderId="1" xfId="0" applyFont="1" applyFill="1" applyBorder="1" applyAlignment="1">
      <alignment vertical="center" wrapText="1"/>
    </xf>
    <xf numFmtId="0" fontId="22" fillId="11" borderId="6" xfId="0" applyFont="1" applyFill="1" applyBorder="1" applyAlignment="1">
      <alignment vertical="center" wrapText="1"/>
    </xf>
    <xf numFmtId="0" fontId="22" fillId="11" borderId="15" xfId="0" applyFont="1" applyFill="1" applyBorder="1" applyAlignment="1">
      <alignment vertical="center" wrapText="1"/>
    </xf>
    <xf numFmtId="0" fontId="22" fillId="11" borderId="35" xfId="0" applyFont="1" applyFill="1" applyBorder="1" applyAlignment="1">
      <alignment vertical="center" wrapText="1"/>
    </xf>
    <xf numFmtId="0" fontId="22" fillId="13" borderId="6" xfId="0" applyFont="1" applyFill="1" applyBorder="1" applyAlignment="1">
      <alignment horizontal="justify" vertical="center" wrapText="1"/>
    </xf>
    <xf numFmtId="0" fontId="22" fillId="7" borderId="2" xfId="0" applyFont="1" applyFill="1" applyBorder="1" applyAlignment="1">
      <alignment horizontal="justify" vertical="center" wrapText="1"/>
    </xf>
    <xf numFmtId="0" fontId="22" fillId="7" borderId="23" xfId="0" applyFont="1" applyFill="1" applyBorder="1" applyAlignment="1">
      <alignment horizontal="justify" vertical="center" wrapText="1"/>
    </xf>
    <xf numFmtId="0" fontId="22" fillId="7" borderId="10" xfId="0" applyFont="1" applyFill="1" applyBorder="1" applyAlignment="1">
      <alignment horizontal="justify" vertical="center" wrapText="1"/>
    </xf>
    <xf numFmtId="0" fontId="22" fillId="14" borderId="6" xfId="0" applyFont="1" applyFill="1" applyBorder="1" applyAlignment="1">
      <alignment horizontal="justify" vertical="center" wrapText="1"/>
    </xf>
    <xf numFmtId="0" fontId="22" fillId="14" borderId="15" xfId="0" applyFont="1" applyFill="1" applyBorder="1" applyAlignment="1">
      <alignment horizontal="justify" vertical="center" wrapText="1"/>
    </xf>
    <xf numFmtId="0" fontId="22" fillId="14" borderId="35" xfId="0" applyFont="1" applyFill="1" applyBorder="1" applyAlignment="1">
      <alignment horizontal="justify"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0</xdr:rowOff>
    </xdr:from>
    <xdr:to>
      <xdr:col>1</xdr:col>
      <xdr:colOff>304800</xdr:colOff>
      <xdr:row>24</xdr:row>
      <xdr:rowOff>114300</xdr:rowOff>
    </xdr:to>
    <xdr:sp macro="" textlink="">
      <xdr:nvSpPr>
        <xdr:cNvPr id="23" name="AutoShape 11"/>
        <xdr:cNvSpPr>
          <a:spLocks noChangeAspect="1" noChangeArrowheads="1"/>
        </xdr:cNvSpPr>
      </xdr:nvSpPr>
      <xdr:spPr bwMode="auto">
        <a:xfrm>
          <a:off x="2425700" y="595820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clientData/>
  </xdr:twoCellAnchor>
  <xdr:twoCellAnchor>
    <xdr:from>
      <xdr:col>1</xdr:col>
      <xdr:colOff>0</xdr:colOff>
      <xdr:row>18</xdr:row>
      <xdr:rowOff>0</xdr:rowOff>
    </xdr:from>
    <xdr:to>
      <xdr:col>1</xdr:col>
      <xdr:colOff>304800</xdr:colOff>
      <xdr:row>19</xdr:row>
      <xdr:rowOff>104775</xdr:rowOff>
    </xdr:to>
    <xdr:sp macro="" textlink="">
      <xdr:nvSpPr>
        <xdr:cNvPr id="24" name="AutoShape 12"/>
        <xdr:cNvSpPr>
          <a:spLocks noChangeAspect="1" noChangeArrowheads="1"/>
        </xdr:cNvSpPr>
      </xdr:nvSpPr>
      <xdr:spPr bwMode="auto">
        <a:xfrm>
          <a:off x="2425700" y="463740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clientData/>
  </xdr:twoCellAnchor>
  <xdr:twoCellAnchor>
    <xdr:from>
      <xdr:col>1</xdr:col>
      <xdr:colOff>0</xdr:colOff>
      <xdr:row>18</xdr:row>
      <xdr:rowOff>0</xdr:rowOff>
    </xdr:from>
    <xdr:to>
      <xdr:col>1</xdr:col>
      <xdr:colOff>304800</xdr:colOff>
      <xdr:row>19</xdr:row>
      <xdr:rowOff>104775</xdr:rowOff>
    </xdr:to>
    <xdr:sp macro="" textlink="">
      <xdr:nvSpPr>
        <xdr:cNvPr id="25" name="AutoShape 13"/>
        <xdr:cNvSpPr>
          <a:spLocks noChangeAspect="1" noChangeArrowheads="1"/>
        </xdr:cNvSpPr>
      </xdr:nvSpPr>
      <xdr:spPr bwMode="auto">
        <a:xfrm>
          <a:off x="2425700" y="4637405"/>
          <a:ext cx="304800" cy="304800"/>
        </a:xfrm>
        <a:prstGeom prst="rect">
          <a:avLst/>
        </a:prstGeom>
        <a:noFill/>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clientData/>
  </xdr:twoCellAnchor>
  <xdr:twoCellAnchor>
    <xdr:from>
      <xdr:col>1</xdr:col>
      <xdr:colOff>0</xdr:colOff>
      <xdr:row>23</xdr:row>
      <xdr:rowOff>0</xdr:rowOff>
    </xdr:from>
    <xdr:to>
      <xdr:col>1</xdr:col>
      <xdr:colOff>314325</xdr:colOff>
      <xdr:row>24</xdr:row>
      <xdr:rowOff>123825</xdr:rowOff>
    </xdr:to>
    <xdr:sp macro="" textlink="">
      <xdr:nvSpPr>
        <xdr:cNvPr id="26" name="AutoShape 14"/>
        <xdr:cNvSpPr>
          <a:spLocks noChangeAspect="1" noChangeArrowheads="1"/>
        </xdr:cNvSpPr>
      </xdr:nvSpPr>
      <xdr:spPr bwMode="auto">
        <a:xfrm>
          <a:off x="2425700" y="5958205"/>
          <a:ext cx="314325" cy="314325"/>
        </a:xfrm>
        <a:prstGeom prst="rect">
          <a:avLst/>
        </a:prstGeom>
        <a:noFill/>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fr-FR"/>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workbookViewId="0">
      <selection activeCell="D11" sqref="D11"/>
    </sheetView>
  </sheetViews>
  <sheetFormatPr baseColWidth="10" defaultRowHeight="15" x14ac:dyDescent="0.25"/>
  <cols>
    <col min="3" max="3" width="12.85546875" customWidth="1"/>
    <col min="8" max="8" width="15" customWidth="1"/>
  </cols>
  <sheetData>
    <row r="1" spans="1:8" ht="38.25" customHeight="1" thickBot="1" x14ac:dyDescent="0.3">
      <c r="A1" s="113" t="s">
        <v>168</v>
      </c>
      <c r="B1" s="114"/>
      <c r="C1" s="114"/>
      <c r="D1" s="114"/>
      <c r="E1" s="114"/>
      <c r="F1" s="114"/>
      <c r="G1" s="114"/>
      <c r="H1" s="115"/>
    </row>
    <row r="2" spans="1:8" ht="30.75" customHeight="1" thickBot="1" x14ac:dyDescent="0.3">
      <c r="A2" s="113" t="s">
        <v>164</v>
      </c>
      <c r="B2" s="114"/>
      <c r="C2" s="115"/>
      <c r="D2" s="113"/>
      <c r="E2" s="114"/>
      <c r="F2" s="114"/>
      <c r="G2" s="114"/>
      <c r="H2" s="115"/>
    </row>
    <row r="3" spans="1:8" ht="15.75" thickBot="1" x14ac:dyDescent="0.3"/>
    <row r="4" spans="1:8" ht="42.75" customHeight="1" thickBot="1" x14ac:dyDescent="0.3">
      <c r="A4" s="116" t="s">
        <v>8</v>
      </c>
      <c r="B4" s="116" t="s">
        <v>9</v>
      </c>
      <c r="C4" s="118" t="s">
        <v>10</v>
      </c>
      <c r="D4" s="119"/>
      <c r="E4" s="116" t="s">
        <v>11</v>
      </c>
      <c r="F4" s="116" t="s">
        <v>12</v>
      </c>
      <c r="G4" s="116" t="s">
        <v>31</v>
      </c>
      <c r="H4" s="116" t="s">
        <v>4</v>
      </c>
    </row>
    <row r="5" spans="1:8" ht="39.75" thickBot="1" x14ac:dyDescent="0.3">
      <c r="A5" s="117"/>
      <c r="B5" s="117"/>
      <c r="C5" s="14" t="s">
        <v>13</v>
      </c>
      <c r="D5" s="14" t="s">
        <v>14</v>
      </c>
      <c r="E5" s="117"/>
      <c r="F5" s="117"/>
      <c r="G5" s="117"/>
      <c r="H5" s="117"/>
    </row>
    <row r="6" spans="1:8" ht="42" customHeight="1" thickBot="1" x14ac:dyDescent="0.3">
      <c r="A6" s="41"/>
      <c r="B6" s="15" t="s">
        <v>15</v>
      </c>
      <c r="C6" s="16"/>
      <c r="D6" s="17"/>
      <c r="E6" s="18"/>
      <c r="F6" s="16">
        <f>E6/1607</f>
        <v>0</v>
      </c>
      <c r="G6" s="19">
        <v>1319</v>
      </c>
      <c r="H6" s="19">
        <f>F6*G6</f>
        <v>0</v>
      </c>
    </row>
    <row r="7" spans="1:8" ht="42" customHeight="1" thickBot="1" x14ac:dyDescent="0.3">
      <c r="A7" s="20"/>
      <c r="B7" s="15" t="s">
        <v>16</v>
      </c>
      <c r="C7" s="16"/>
      <c r="D7" s="21"/>
      <c r="E7" s="18"/>
      <c r="F7" s="16">
        <f>E7/1600</f>
        <v>0</v>
      </c>
      <c r="G7" s="19">
        <v>4311</v>
      </c>
      <c r="H7" s="19">
        <f>F7*G7</f>
        <v>0</v>
      </c>
    </row>
    <row r="9" spans="1:8" ht="30" customHeight="1" x14ac:dyDescent="0.25">
      <c r="A9" s="112" t="s">
        <v>38</v>
      </c>
      <c r="B9" s="112"/>
      <c r="C9" s="112"/>
      <c r="D9" s="112"/>
      <c r="E9" s="112"/>
      <c r="F9" s="112"/>
      <c r="G9" s="112"/>
      <c r="H9" s="112"/>
    </row>
  </sheetData>
  <mergeCells count="11">
    <mergeCell ref="A9:H9"/>
    <mergeCell ref="A1:H1"/>
    <mergeCell ref="A2:C2"/>
    <mergeCell ref="D2:H2"/>
    <mergeCell ref="H4:H5"/>
    <mergeCell ref="A4:A5"/>
    <mergeCell ref="B4:B5"/>
    <mergeCell ref="C4:D4"/>
    <mergeCell ref="E4:E5"/>
    <mergeCell ref="F4:F5"/>
    <mergeCell ref="G4:G5"/>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1"/>
  <sheetViews>
    <sheetView tabSelected="1" topLeftCell="A75" zoomScaleNormal="100" workbookViewId="0">
      <selection activeCell="B85" sqref="B85"/>
    </sheetView>
  </sheetViews>
  <sheetFormatPr baseColWidth="10" defaultRowHeight="15" x14ac:dyDescent="0.25"/>
  <cols>
    <col min="1" max="1" width="26.42578125" customWidth="1"/>
    <col min="2" max="2" width="63" customWidth="1"/>
    <col min="3" max="3" width="50.7109375" customWidth="1"/>
  </cols>
  <sheetData>
    <row r="1" spans="1:3" ht="15.75" thickBot="1" x14ac:dyDescent="0.3">
      <c r="A1" s="100"/>
      <c r="B1" s="100"/>
      <c r="C1" s="106"/>
    </row>
    <row r="2" spans="1:3" ht="15.75" thickBot="1" x14ac:dyDescent="0.3">
      <c r="A2" s="218" t="s">
        <v>170</v>
      </c>
      <c r="B2" s="219"/>
      <c r="C2" s="220"/>
    </row>
    <row r="3" spans="1:3" ht="25.5" customHeight="1" thickBot="1" x14ac:dyDescent="0.3">
      <c r="A3" s="221" t="s">
        <v>171</v>
      </c>
      <c r="B3" s="222"/>
      <c r="C3" s="223"/>
    </row>
    <row r="4" spans="1:3" x14ac:dyDescent="0.25">
      <c r="A4" s="224" t="s">
        <v>172</v>
      </c>
      <c r="B4" s="225"/>
      <c r="C4" s="226"/>
    </row>
    <row r="5" spans="1:3" ht="39" customHeight="1" x14ac:dyDescent="0.25">
      <c r="A5" s="236" t="s">
        <v>173</v>
      </c>
      <c r="B5" s="237"/>
      <c r="C5" s="238"/>
    </row>
    <row r="6" spans="1:3" ht="54" customHeight="1" thickBot="1" x14ac:dyDescent="0.3">
      <c r="A6" s="239" t="s">
        <v>174</v>
      </c>
      <c r="B6" s="240"/>
      <c r="C6" s="241"/>
    </row>
    <row r="7" spans="1:3" ht="26.25" customHeight="1" thickBot="1" x14ac:dyDescent="0.3">
      <c r="A7" s="101" t="s">
        <v>175</v>
      </c>
      <c r="B7" s="102" t="s">
        <v>176</v>
      </c>
      <c r="C7" s="102" t="s">
        <v>177</v>
      </c>
    </row>
    <row r="8" spans="1:3" ht="50.25" customHeight="1" thickBot="1" x14ac:dyDescent="0.3">
      <c r="A8" s="242" t="s">
        <v>178</v>
      </c>
      <c r="B8" s="103" t="s">
        <v>179</v>
      </c>
      <c r="C8" s="104" t="s">
        <v>180</v>
      </c>
    </row>
    <row r="9" spans="1:3" ht="59.25" customHeight="1" thickBot="1" x14ac:dyDescent="0.3">
      <c r="A9" s="243"/>
      <c r="B9" s="103" t="s">
        <v>181</v>
      </c>
      <c r="C9" s="104" t="s">
        <v>182</v>
      </c>
    </row>
    <row r="10" spans="1:3" ht="49.5" customHeight="1" thickBot="1" x14ac:dyDescent="0.3">
      <c r="A10" s="243"/>
      <c r="B10" s="103" t="s">
        <v>183</v>
      </c>
      <c r="C10" s="104" t="s">
        <v>184</v>
      </c>
    </row>
    <row r="11" spans="1:3" ht="33" customHeight="1" x14ac:dyDescent="0.25">
      <c r="A11" s="243"/>
      <c r="B11" s="105" t="s">
        <v>185</v>
      </c>
      <c r="C11" s="245" t="s">
        <v>188</v>
      </c>
    </row>
    <row r="12" spans="1:3" ht="23.25" customHeight="1" x14ac:dyDescent="0.25">
      <c r="A12" s="243"/>
      <c r="B12" s="105" t="s">
        <v>186</v>
      </c>
      <c r="C12" s="246"/>
    </row>
    <row r="13" spans="1:3" ht="27" customHeight="1" thickBot="1" x14ac:dyDescent="0.3">
      <c r="A13" s="244"/>
      <c r="B13" s="103" t="s">
        <v>187</v>
      </c>
      <c r="C13" s="247"/>
    </row>
    <row r="14" spans="1:3" x14ac:dyDescent="0.25">
      <c r="A14" s="248" t="s">
        <v>189</v>
      </c>
      <c r="B14" s="107" t="s">
        <v>190</v>
      </c>
      <c r="C14" s="245" t="s">
        <v>195</v>
      </c>
    </row>
    <row r="15" spans="1:3" x14ac:dyDescent="0.25">
      <c r="A15" s="249"/>
      <c r="B15" s="107" t="s">
        <v>191</v>
      </c>
      <c r="C15" s="246"/>
    </row>
    <row r="16" spans="1:3" x14ac:dyDescent="0.25">
      <c r="A16" s="249"/>
      <c r="B16" s="107" t="s">
        <v>192</v>
      </c>
      <c r="C16" s="246"/>
    </row>
    <row r="17" spans="1:3" x14ac:dyDescent="0.25">
      <c r="A17" s="249"/>
      <c r="B17" s="107" t="s">
        <v>193</v>
      </c>
      <c r="C17" s="246"/>
    </row>
    <row r="18" spans="1:3" x14ac:dyDescent="0.25">
      <c r="A18" s="249"/>
      <c r="B18" s="107" t="s">
        <v>194</v>
      </c>
      <c r="C18" s="246"/>
    </row>
    <row r="19" spans="1:3" ht="15.75" thickBot="1" x14ac:dyDescent="0.3">
      <c r="A19" s="249"/>
      <c r="B19" s="108"/>
      <c r="C19" s="247"/>
    </row>
    <row r="20" spans="1:3" x14ac:dyDescent="0.25">
      <c r="A20" s="249"/>
      <c r="B20" s="107" t="s">
        <v>196</v>
      </c>
      <c r="C20" s="251" t="s">
        <v>200</v>
      </c>
    </row>
    <row r="21" spans="1:3" x14ac:dyDescent="0.25">
      <c r="A21" s="249"/>
      <c r="B21" s="107" t="s">
        <v>197</v>
      </c>
      <c r="C21" s="252"/>
    </row>
    <row r="22" spans="1:3" x14ac:dyDescent="0.25">
      <c r="A22" s="249"/>
      <c r="B22" s="107" t="s">
        <v>198</v>
      </c>
      <c r="C22" s="252"/>
    </row>
    <row r="23" spans="1:3" x14ac:dyDescent="0.25">
      <c r="A23" s="249"/>
      <c r="B23" s="107" t="s">
        <v>199</v>
      </c>
      <c r="C23" s="252"/>
    </row>
    <row r="24" spans="1:3" x14ac:dyDescent="0.25">
      <c r="A24" s="249"/>
      <c r="B24" s="106"/>
      <c r="C24" s="252"/>
    </row>
    <row r="25" spans="1:3" ht="15.75" thickBot="1" x14ac:dyDescent="0.3">
      <c r="A25" s="250"/>
      <c r="B25" s="109"/>
      <c r="C25" s="253"/>
    </row>
    <row r="26" spans="1:3" ht="15.75" thickBot="1" x14ac:dyDescent="0.3">
      <c r="A26" s="254" t="s">
        <v>201</v>
      </c>
      <c r="B26" s="254"/>
      <c r="C26" s="255"/>
    </row>
    <row r="27" spans="1:3" ht="15.75" thickBot="1" x14ac:dyDescent="0.3">
      <c r="A27" s="256" t="s">
        <v>202</v>
      </c>
      <c r="B27" s="257"/>
      <c r="C27" s="258"/>
    </row>
    <row r="28" spans="1:3" ht="60.75" customHeight="1" thickBot="1" x14ac:dyDescent="0.3">
      <c r="A28" s="259" t="s">
        <v>203</v>
      </c>
      <c r="B28" s="260"/>
      <c r="C28" s="261"/>
    </row>
    <row r="29" spans="1:3" ht="40.5" customHeight="1" thickBot="1" x14ac:dyDescent="0.3">
      <c r="A29" s="259" t="s">
        <v>204</v>
      </c>
      <c r="B29" s="260"/>
      <c r="C29" s="261"/>
    </row>
    <row r="30" spans="1:3" ht="24" customHeight="1" thickBot="1" x14ac:dyDescent="0.3">
      <c r="A30" s="101" t="s">
        <v>175</v>
      </c>
      <c r="B30" s="102" t="s">
        <v>176</v>
      </c>
      <c r="C30" s="102" t="s">
        <v>205</v>
      </c>
    </row>
    <row r="31" spans="1:3" ht="63" customHeight="1" thickBot="1" x14ac:dyDescent="0.3">
      <c r="A31" s="262" t="s">
        <v>206</v>
      </c>
      <c r="B31" s="103" t="s">
        <v>207</v>
      </c>
      <c r="C31" s="103" t="s">
        <v>208</v>
      </c>
    </row>
    <row r="32" spans="1:3" ht="42" customHeight="1" thickBot="1" x14ac:dyDescent="0.3">
      <c r="A32" s="263"/>
      <c r="B32" s="103" t="s">
        <v>209</v>
      </c>
      <c r="C32" s="103" t="s">
        <v>210</v>
      </c>
    </row>
    <row r="33" spans="1:3" ht="77.25" thickBot="1" x14ac:dyDescent="0.3">
      <c r="A33" s="263"/>
      <c r="B33" s="103" t="s">
        <v>211</v>
      </c>
      <c r="C33" s="103" t="s">
        <v>212</v>
      </c>
    </row>
    <row r="34" spans="1:3" ht="48.75" customHeight="1" x14ac:dyDescent="0.25">
      <c r="A34" s="263"/>
      <c r="B34" s="105" t="s">
        <v>213</v>
      </c>
      <c r="C34" s="105" t="s">
        <v>215</v>
      </c>
    </row>
    <row r="35" spans="1:3" ht="44.25" customHeight="1" thickBot="1" x14ac:dyDescent="0.3">
      <c r="A35" s="263"/>
      <c r="B35" s="103" t="s">
        <v>214</v>
      </c>
      <c r="C35" s="103" t="s">
        <v>216</v>
      </c>
    </row>
    <row r="36" spans="1:3" ht="64.5" thickBot="1" x14ac:dyDescent="0.3">
      <c r="A36" s="264"/>
      <c r="B36" s="103" t="s">
        <v>217</v>
      </c>
      <c r="C36" s="103" t="s">
        <v>210</v>
      </c>
    </row>
    <row r="37" spans="1:3" ht="72" customHeight="1" thickBot="1" x14ac:dyDescent="0.3">
      <c r="A37" s="110" t="s">
        <v>218</v>
      </c>
      <c r="B37" s="103" t="s">
        <v>219</v>
      </c>
      <c r="C37" s="103" t="s">
        <v>210</v>
      </c>
    </row>
    <row r="38" spans="1:3" ht="51" customHeight="1" thickBot="1" x14ac:dyDescent="0.3">
      <c r="A38" s="265" t="s">
        <v>220</v>
      </c>
      <c r="B38" s="103" t="s">
        <v>221</v>
      </c>
      <c r="C38" s="103" t="s">
        <v>222</v>
      </c>
    </row>
    <row r="39" spans="1:3" ht="56.25" customHeight="1" thickBot="1" x14ac:dyDescent="0.3">
      <c r="A39" s="234"/>
      <c r="B39" s="103" t="s">
        <v>223</v>
      </c>
      <c r="C39" s="103" t="s">
        <v>224</v>
      </c>
    </row>
    <row r="40" spans="1:3" ht="54.75" customHeight="1" thickBot="1" x14ac:dyDescent="0.3">
      <c r="A40" s="234"/>
      <c r="B40" s="103" t="s">
        <v>225</v>
      </c>
      <c r="C40" s="103" t="s">
        <v>226</v>
      </c>
    </row>
    <row r="41" spans="1:3" ht="72" customHeight="1" thickBot="1" x14ac:dyDescent="0.3">
      <c r="A41" s="235"/>
      <c r="B41" s="103" t="s">
        <v>227</v>
      </c>
      <c r="C41" s="103" t="s">
        <v>228</v>
      </c>
    </row>
    <row r="42" spans="1:3" ht="66.75" customHeight="1" thickBot="1" x14ac:dyDescent="0.3">
      <c r="A42" s="233" t="s">
        <v>229</v>
      </c>
      <c r="B42" s="103" t="s">
        <v>230</v>
      </c>
      <c r="C42" s="103" t="s">
        <v>231</v>
      </c>
    </row>
    <row r="43" spans="1:3" ht="75.75" customHeight="1" thickBot="1" x14ac:dyDescent="0.3">
      <c r="A43" s="234"/>
      <c r="B43" s="104" t="s">
        <v>232</v>
      </c>
      <c r="C43" s="104" t="s">
        <v>233</v>
      </c>
    </row>
    <row r="44" spans="1:3" ht="28.5" customHeight="1" x14ac:dyDescent="0.25">
      <c r="A44" s="234"/>
      <c r="B44" s="215" t="s">
        <v>234</v>
      </c>
      <c r="C44" s="105" t="s">
        <v>235</v>
      </c>
    </row>
    <row r="45" spans="1:3" ht="51.75" customHeight="1" x14ac:dyDescent="0.25">
      <c r="A45" s="234"/>
      <c r="B45" s="216"/>
      <c r="C45" s="105" t="s">
        <v>236</v>
      </c>
    </row>
    <row r="46" spans="1:3" ht="15.75" thickBot="1" x14ac:dyDescent="0.3">
      <c r="A46" s="234"/>
      <c r="B46" s="217"/>
      <c r="C46" s="103"/>
    </row>
    <row r="47" spans="1:3" ht="63.75" customHeight="1" x14ac:dyDescent="0.25">
      <c r="A47" s="234"/>
      <c r="B47" s="215" t="s">
        <v>237</v>
      </c>
      <c r="C47" s="215" t="s">
        <v>238</v>
      </c>
    </row>
    <row r="48" spans="1:3" ht="15.75" thickBot="1" x14ac:dyDescent="0.3">
      <c r="A48" s="234"/>
      <c r="B48" s="217"/>
      <c r="C48" s="217"/>
    </row>
    <row r="49" spans="1:3" ht="56.25" customHeight="1" thickBot="1" x14ac:dyDescent="0.3">
      <c r="A49" s="234"/>
      <c r="B49" s="103" t="s">
        <v>239</v>
      </c>
      <c r="C49" s="103" t="s">
        <v>240</v>
      </c>
    </row>
    <row r="50" spans="1:3" ht="57" customHeight="1" thickBot="1" x14ac:dyDescent="0.3">
      <c r="A50" s="235"/>
      <c r="B50" s="103" t="s">
        <v>241</v>
      </c>
      <c r="C50" s="103" t="s">
        <v>240</v>
      </c>
    </row>
    <row r="51" spans="1:3" ht="25.5" customHeight="1" thickBot="1" x14ac:dyDescent="0.3">
      <c r="A51" s="266" t="s">
        <v>242</v>
      </c>
      <c r="B51" s="267"/>
      <c r="C51" s="268"/>
    </row>
    <row r="52" spans="1:3" ht="15.75" thickBot="1" x14ac:dyDescent="0.3">
      <c r="A52" s="230" t="s">
        <v>172</v>
      </c>
      <c r="B52" s="231"/>
      <c r="C52" s="232"/>
    </row>
    <row r="53" spans="1:3" ht="51.75" customHeight="1" thickBot="1" x14ac:dyDescent="0.3">
      <c r="A53" s="209" t="s">
        <v>243</v>
      </c>
      <c r="B53" s="210"/>
      <c r="C53" s="211"/>
    </row>
    <row r="54" spans="1:3" ht="15.75" thickBot="1" x14ac:dyDescent="0.3">
      <c r="A54" s="101" t="s">
        <v>175</v>
      </c>
      <c r="B54" s="102" t="s">
        <v>176</v>
      </c>
      <c r="C54" s="102" t="s">
        <v>205</v>
      </c>
    </row>
    <row r="55" spans="1:3" ht="34.5" customHeight="1" x14ac:dyDescent="0.25">
      <c r="A55" s="269" t="s">
        <v>244</v>
      </c>
      <c r="B55" s="215" t="s">
        <v>245</v>
      </c>
      <c r="C55" s="215"/>
    </row>
    <row r="56" spans="1:3" ht="15.75" thickBot="1" x14ac:dyDescent="0.3">
      <c r="A56" s="270"/>
      <c r="B56" s="217"/>
      <c r="C56" s="217"/>
    </row>
    <row r="57" spans="1:3" ht="43.5" customHeight="1" thickBot="1" x14ac:dyDescent="0.3">
      <c r="A57" s="270"/>
      <c r="B57" s="103" t="s">
        <v>246</v>
      </c>
      <c r="C57" s="104" t="s">
        <v>247</v>
      </c>
    </row>
    <row r="58" spans="1:3" ht="41.25" customHeight="1" thickBot="1" x14ac:dyDescent="0.3">
      <c r="A58" s="270"/>
      <c r="B58" s="103" t="s">
        <v>248</v>
      </c>
      <c r="C58" s="104" t="s">
        <v>249</v>
      </c>
    </row>
    <row r="59" spans="1:3" ht="32.25" customHeight="1" thickBot="1" x14ac:dyDescent="0.3">
      <c r="A59" s="270"/>
      <c r="B59" s="103" t="s">
        <v>250</v>
      </c>
      <c r="C59" s="103" t="s">
        <v>251</v>
      </c>
    </row>
    <row r="60" spans="1:3" ht="25.5" customHeight="1" x14ac:dyDescent="0.25">
      <c r="A60" s="270"/>
      <c r="B60" s="215" t="s">
        <v>252</v>
      </c>
      <c r="C60" s="215" t="s">
        <v>253</v>
      </c>
    </row>
    <row r="61" spans="1:3" x14ac:dyDescent="0.25">
      <c r="A61" s="270"/>
      <c r="B61" s="216"/>
      <c r="C61" s="216"/>
    </row>
    <row r="62" spans="1:3" x14ac:dyDescent="0.25">
      <c r="A62" s="270"/>
      <c r="B62" s="216"/>
      <c r="C62" s="216"/>
    </row>
    <row r="63" spans="1:3" ht="15.75" thickBot="1" x14ac:dyDescent="0.3">
      <c r="A63" s="271"/>
      <c r="B63" s="217"/>
      <c r="C63" s="217"/>
    </row>
    <row r="64" spans="1:3" ht="15.75" thickBot="1" x14ac:dyDescent="0.3">
      <c r="A64" s="100"/>
      <c r="B64" s="100"/>
      <c r="C64" s="106"/>
    </row>
    <row r="65" spans="1:5" ht="15.75" thickBot="1" x14ac:dyDescent="0.3">
      <c r="A65" s="227" t="s">
        <v>256</v>
      </c>
      <c r="B65" s="228"/>
      <c r="C65" s="229"/>
    </row>
    <row r="66" spans="1:5" ht="15.75" thickBot="1" x14ac:dyDescent="0.3">
      <c r="A66" s="230" t="s">
        <v>172</v>
      </c>
      <c r="B66" s="231"/>
      <c r="C66" s="232"/>
    </row>
    <row r="67" spans="1:5" ht="15.75" thickBot="1" x14ac:dyDescent="0.3">
      <c r="A67" s="209" t="s">
        <v>257</v>
      </c>
      <c r="B67" s="210"/>
      <c r="C67" s="211"/>
    </row>
    <row r="68" spans="1:5" ht="15.75" thickBot="1" x14ac:dyDescent="0.3">
      <c r="A68" s="209" t="s">
        <v>258</v>
      </c>
      <c r="B68" s="210"/>
      <c r="C68" s="211"/>
    </row>
    <row r="69" spans="1:5" ht="15.75" thickBot="1" x14ac:dyDescent="0.3">
      <c r="A69" s="101" t="s">
        <v>175</v>
      </c>
      <c r="B69" s="102" t="s">
        <v>176</v>
      </c>
      <c r="C69" s="102" t="s">
        <v>205</v>
      </c>
    </row>
    <row r="70" spans="1:5" ht="25.5" x14ac:dyDescent="0.25">
      <c r="A70" s="212" t="s">
        <v>259</v>
      </c>
      <c r="B70" s="105" t="s">
        <v>260</v>
      </c>
      <c r="C70" s="215" t="s">
        <v>265</v>
      </c>
    </row>
    <row r="71" spans="1:5" x14ac:dyDescent="0.25">
      <c r="A71" s="213"/>
      <c r="B71" s="105" t="s">
        <v>261</v>
      </c>
      <c r="C71" s="216"/>
    </row>
    <row r="72" spans="1:5" ht="25.5" x14ac:dyDescent="0.25">
      <c r="A72" s="213"/>
      <c r="B72" s="105" t="s">
        <v>262</v>
      </c>
      <c r="C72" s="216"/>
      <c r="E72" s="111"/>
    </row>
    <row r="73" spans="1:5" x14ac:dyDescent="0.25">
      <c r="A73" s="213"/>
      <c r="B73" s="105" t="s">
        <v>263</v>
      </c>
      <c r="C73" s="216"/>
    </row>
    <row r="74" spans="1:5" ht="38.25" x14ac:dyDescent="0.25">
      <c r="A74" s="213"/>
      <c r="B74" s="105" t="s">
        <v>264</v>
      </c>
      <c r="C74" s="216"/>
    </row>
    <row r="75" spans="1:5" ht="15.75" thickBot="1" x14ac:dyDescent="0.3">
      <c r="A75" s="213"/>
      <c r="B75" s="103"/>
      <c r="C75" s="217"/>
    </row>
    <row r="76" spans="1:5" ht="25.5" x14ac:dyDescent="0.25">
      <c r="A76" s="213"/>
      <c r="B76" s="105" t="s">
        <v>266</v>
      </c>
      <c r="C76" s="215" t="s">
        <v>269</v>
      </c>
    </row>
    <row r="77" spans="1:5" ht="25.5" x14ac:dyDescent="0.25">
      <c r="A77" s="213"/>
      <c r="B77" s="105" t="s">
        <v>267</v>
      </c>
      <c r="C77" s="216"/>
    </row>
    <row r="78" spans="1:5" ht="39" thickBot="1" x14ac:dyDescent="0.3">
      <c r="A78" s="213"/>
      <c r="B78" s="103" t="s">
        <v>268</v>
      </c>
      <c r="C78" s="217"/>
    </row>
    <row r="79" spans="1:5" ht="39" thickBot="1" x14ac:dyDescent="0.3">
      <c r="A79" s="213"/>
      <c r="B79" s="103" t="s">
        <v>270</v>
      </c>
      <c r="C79" s="103" t="s">
        <v>235</v>
      </c>
    </row>
    <row r="80" spans="1:5" ht="26.25" thickBot="1" x14ac:dyDescent="0.3">
      <c r="A80" s="213"/>
      <c r="B80" s="103" t="s">
        <v>271</v>
      </c>
      <c r="C80" s="104" t="s">
        <v>235</v>
      </c>
    </row>
    <row r="81" spans="1:3" ht="26.25" thickBot="1" x14ac:dyDescent="0.3">
      <c r="A81" s="214"/>
      <c r="B81" s="103" t="s">
        <v>272</v>
      </c>
      <c r="C81" s="104" t="s">
        <v>273</v>
      </c>
    </row>
  </sheetData>
  <mergeCells count="35">
    <mergeCell ref="A38:A41"/>
    <mergeCell ref="A51:C51"/>
    <mergeCell ref="A52:C52"/>
    <mergeCell ref="A53:C53"/>
    <mergeCell ref="A55:A63"/>
    <mergeCell ref="B55:B56"/>
    <mergeCell ref="C55:C56"/>
    <mergeCell ref="B60:B63"/>
    <mergeCell ref="C60:C63"/>
    <mergeCell ref="A26:C26"/>
    <mergeCell ref="A27:C27"/>
    <mergeCell ref="A28:C28"/>
    <mergeCell ref="A29:C29"/>
    <mergeCell ref="A31:A36"/>
    <mergeCell ref="A2:C2"/>
    <mergeCell ref="A3:C3"/>
    <mergeCell ref="A4:C4"/>
    <mergeCell ref="A65:C65"/>
    <mergeCell ref="A66:C66"/>
    <mergeCell ref="A42:A50"/>
    <mergeCell ref="B44:B46"/>
    <mergeCell ref="B47:B48"/>
    <mergeCell ref="C47:C48"/>
    <mergeCell ref="A5:C5"/>
    <mergeCell ref="A6:C6"/>
    <mergeCell ref="A8:A13"/>
    <mergeCell ref="C11:C13"/>
    <mergeCell ref="A14:A25"/>
    <mergeCell ref="C14:C19"/>
    <mergeCell ref="C20:C25"/>
    <mergeCell ref="A67:C67"/>
    <mergeCell ref="A68:C68"/>
    <mergeCell ref="A70:A81"/>
    <mergeCell ref="C70:C75"/>
    <mergeCell ref="C76:C78"/>
  </mergeCells>
  <pageMargins left="0.11811023622047245" right="0.11811023622047245" top="0.35433070866141736" bottom="0.35433070866141736" header="0.31496062992125984" footer="0.31496062992125984"/>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topLeftCell="A7" workbookViewId="0">
      <selection activeCell="G15" sqref="G15"/>
    </sheetView>
  </sheetViews>
  <sheetFormatPr baseColWidth="10" defaultRowHeight="15" x14ac:dyDescent="0.25"/>
  <cols>
    <col min="2" max="2" width="27.85546875" customWidth="1"/>
    <col min="8" max="8" width="15.28515625" customWidth="1"/>
  </cols>
  <sheetData>
    <row r="1" spans="1:10" ht="39" customHeight="1" thickBot="1" x14ac:dyDescent="0.3">
      <c r="A1" s="113" t="s">
        <v>167</v>
      </c>
      <c r="B1" s="114"/>
      <c r="C1" s="114"/>
      <c r="D1" s="114"/>
      <c r="E1" s="114"/>
      <c r="F1" s="114"/>
      <c r="G1" s="114"/>
      <c r="H1" s="115"/>
      <c r="I1" s="99"/>
      <c r="J1" s="100"/>
    </row>
    <row r="2" spans="1:10" ht="30" customHeight="1" thickBot="1" x14ac:dyDescent="0.3">
      <c r="A2" s="113" t="s">
        <v>164</v>
      </c>
      <c r="B2" s="115"/>
      <c r="C2" s="113"/>
      <c r="D2" s="114"/>
      <c r="E2" s="114"/>
      <c r="F2" s="114"/>
      <c r="G2" s="114"/>
      <c r="H2" s="115"/>
      <c r="I2" s="99"/>
      <c r="J2" s="100"/>
    </row>
    <row r="3" spans="1:10" ht="15.75" thickBot="1" x14ac:dyDescent="0.3">
      <c r="I3" s="100"/>
      <c r="J3" s="100"/>
    </row>
    <row r="4" spans="1:10" ht="24.75" customHeight="1" thickBot="1" x14ac:dyDescent="0.3">
      <c r="A4" s="126" t="s">
        <v>0</v>
      </c>
      <c r="B4" s="123" t="s">
        <v>1</v>
      </c>
      <c r="C4" s="128" t="s">
        <v>2</v>
      </c>
      <c r="D4" s="129"/>
      <c r="E4" s="123" t="s">
        <v>3</v>
      </c>
      <c r="F4" s="123" t="s">
        <v>33</v>
      </c>
      <c r="G4" s="130" t="s">
        <v>32</v>
      </c>
      <c r="H4" s="123" t="s">
        <v>4</v>
      </c>
    </row>
    <row r="5" spans="1:10" ht="65.25" thickBot="1" x14ac:dyDescent="0.3">
      <c r="A5" s="127"/>
      <c r="B5" s="125"/>
      <c r="C5" s="2" t="s">
        <v>5</v>
      </c>
      <c r="D5" s="2" t="s">
        <v>6</v>
      </c>
      <c r="E5" s="124"/>
      <c r="F5" s="124"/>
      <c r="G5" s="131"/>
      <c r="H5" s="124"/>
    </row>
    <row r="6" spans="1:10" ht="36.75" customHeight="1" thickBot="1" x14ac:dyDescent="0.3">
      <c r="A6" s="7"/>
      <c r="B6" s="3"/>
      <c r="C6" s="4"/>
      <c r="D6" s="5"/>
      <c r="E6" s="6"/>
      <c r="F6" s="5">
        <f>E6/1505</f>
        <v>0</v>
      </c>
      <c r="G6" s="8">
        <v>10143</v>
      </c>
      <c r="H6" s="9">
        <f>F6*G6</f>
        <v>0</v>
      </c>
    </row>
    <row r="7" spans="1:10" ht="36.75" customHeight="1" thickBot="1" x14ac:dyDescent="0.3">
      <c r="A7" s="7"/>
      <c r="B7" s="3"/>
      <c r="C7" s="4"/>
      <c r="D7" s="5"/>
      <c r="E7" s="6"/>
      <c r="F7" s="5">
        <f t="shared" ref="F7:F10" si="0">E7/1505</f>
        <v>0</v>
      </c>
      <c r="G7" s="8">
        <v>10143</v>
      </c>
      <c r="H7" s="9">
        <f t="shared" ref="H7:H10" si="1">F7*G7</f>
        <v>0</v>
      </c>
    </row>
    <row r="8" spans="1:10" ht="36.75" customHeight="1" thickBot="1" x14ac:dyDescent="0.3">
      <c r="A8" s="7"/>
      <c r="B8" s="3"/>
      <c r="C8" s="4"/>
      <c r="D8" s="5"/>
      <c r="E8" s="6"/>
      <c r="F8" s="5">
        <f t="shared" si="0"/>
        <v>0</v>
      </c>
      <c r="G8" s="8">
        <v>10143</v>
      </c>
      <c r="H8" s="9">
        <f t="shared" si="1"/>
        <v>0</v>
      </c>
    </row>
    <row r="9" spans="1:10" ht="36.75" customHeight="1" thickBot="1" x14ac:dyDescent="0.3">
      <c r="A9" s="7"/>
      <c r="B9" s="3"/>
      <c r="C9" s="4"/>
      <c r="D9" s="5"/>
      <c r="E9" s="6"/>
      <c r="F9" s="5">
        <f t="shared" si="0"/>
        <v>0</v>
      </c>
      <c r="G9" s="8">
        <v>10143</v>
      </c>
      <c r="H9" s="9">
        <f t="shared" si="1"/>
        <v>0</v>
      </c>
    </row>
    <row r="10" spans="1:10" ht="36.75" customHeight="1" thickBot="1" x14ac:dyDescent="0.3">
      <c r="A10" s="7"/>
      <c r="B10" s="3"/>
      <c r="C10" s="4"/>
      <c r="D10" s="5"/>
      <c r="E10" s="6"/>
      <c r="F10" s="5">
        <f t="shared" si="0"/>
        <v>0</v>
      </c>
      <c r="G10" s="8">
        <v>10143</v>
      </c>
      <c r="H10" s="9">
        <f t="shared" si="1"/>
        <v>0</v>
      </c>
    </row>
    <row r="11" spans="1:10" ht="23.25" customHeight="1" thickBot="1" x14ac:dyDescent="0.3">
      <c r="A11" s="1"/>
      <c r="B11" s="98" t="s">
        <v>7</v>
      </c>
      <c r="C11" s="121">
        <v>0</v>
      </c>
      <c r="D11" s="122"/>
      <c r="E11" s="1"/>
      <c r="F11" s="10">
        <f>SUM(F6:F10)</f>
        <v>0</v>
      </c>
      <c r="G11" s="12"/>
      <c r="H11" s="11">
        <f t="shared" ref="H11" si="2">SUM(H6:H10)</f>
        <v>0</v>
      </c>
    </row>
    <row r="14" spans="1:10" ht="27" customHeight="1" x14ac:dyDescent="0.25">
      <c r="A14" s="112" t="s">
        <v>37</v>
      </c>
      <c r="B14" s="120"/>
      <c r="C14" s="120"/>
      <c r="D14" s="120"/>
      <c r="E14" s="120"/>
      <c r="F14" s="120"/>
      <c r="G14" s="120"/>
      <c r="H14" s="120"/>
    </row>
    <row r="15" spans="1:10" x14ac:dyDescent="0.25">
      <c r="A15" s="42"/>
    </row>
  </sheetData>
  <mergeCells count="12">
    <mergeCell ref="A14:H14"/>
    <mergeCell ref="A2:B2"/>
    <mergeCell ref="A1:H1"/>
    <mergeCell ref="C2:H2"/>
    <mergeCell ref="C11:D11"/>
    <mergeCell ref="H4:H5"/>
    <mergeCell ref="B4:B5"/>
    <mergeCell ref="A4:A5"/>
    <mergeCell ref="C4:D4"/>
    <mergeCell ref="E4:E5"/>
    <mergeCell ref="F4:F5"/>
    <mergeCell ref="G4:G5"/>
  </mergeCells>
  <printOptions horizontalCentered="1" verticalCentered="1"/>
  <pageMargins left="0.70866141732283472" right="0.70866141732283472" top="0.74803149606299213" bottom="0.74803149606299213" header="0.31496062992125984" footer="0.31496062992125984"/>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9" zoomScaleNormal="100" workbookViewId="0">
      <selection sqref="A1:I1"/>
    </sheetView>
  </sheetViews>
  <sheetFormatPr baseColWidth="10" defaultRowHeight="15" x14ac:dyDescent="0.25"/>
  <cols>
    <col min="2" max="2" width="28.28515625" customWidth="1"/>
  </cols>
  <sheetData>
    <row r="1" spans="1:9" ht="36.75" customHeight="1" thickBot="1" x14ac:dyDescent="0.3">
      <c r="A1" s="113" t="s">
        <v>166</v>
      </c>
      <c r="B1" s="114"/>
      <c r="C1" s="114"/>
      <c r="D1" s="114"/>
      <c r="E1" s="114"/>
      <c r="F1" s="114"/>
      <c r="G1" s="114"/>
      <c r="H1" s="114"/>
      <c r="I1" s="115"/>
    </row>
    <row r="2" spans="1:9" ht="27.75" customHeight="1" thickBot="1" x14ac:dyDescent="0.3">
      <c r="A2" s="113" t="s">
        <v>164</v>
      </c>
      <c r="B2" s="115"/>
      <c r="C2" s="113"/>
      <c r="D2" s="114"/>
      <c r="E2" s="114"/>
      <c r="F2" s="114"/>
      <c r="G2" s="114"/>
      <c r="H2" s="114"/>
      <c r="I2" s="115"/>
    </row>
    <row r="3" spans="1:9" ht="15.75" thickBot="1" x14ac:dyDescent="0.3"/>
    <row r="4" spans="1:9" ht="15.75" thickBot="1" x14ac:dyDescent="0.3">
      <c r="A4" s="140" t="s">
        <v>17</v>
      </c>
      <c r="B4" s="151" t="s">
        <v>1</v>
      </c>
      <c r="C4" s="118" t="s">
        <v>18</v>
      </c>
      <c r="D4" s="119"/>
      <c r="E4" s="23" t="s">
        <v>19</v>
      </c>
      <c r="F4" s="116" t="s">
        <v>35</v>
      </c>
      <c r="G4" s="116" t="s">
        <v>4</v>
      </c>
      <c r="H4" s="148" t="s">
        <v>20</v>
      </c>
      <c r="I4" s="149"/>
    </row>
    <row r="5" spans="1:9" ht="39" thickBot="1" x14ac:dyDescent="0.3">
      <c r="A5" s="150"/>
      <c r="B5" s="152"/>
      <c r="C5" s="24" t="s">
        <v>21</v>
      </c>
      <c r="D5" s="24" t="s">
        <v>34</v>
      </c>
      <c r="E5" s="22" t="s">
        <v>22</v>
      </c>
      <c r="F5" s="137"/>
      <c r="G5" s="137"/>
      <c r="H5" s="22" t="s">
        <v>36</v>
      </c>
      <c r="I5" s="25" t="s">
        <v>23</v>
      </c>
    </row>
    <row r="6" spans="1:9" ht="31.5" customHeight="1" thickBot="1" x14ac:dyDescent="0.3">
      <c r="A6" s="93" t="s">
        <v>24</v>
      </c>
      <c r="B6" s="26"/>
      <c r="C6" s="27"/>
      <c r="D6" s="27"/>
      <c r="E6" s="28"/>
      <c r="F6" s="29">
        <f>(C6*(E6*(52/12))*12)/1820</f>
        <v>0</v>
      </c>
      <c r="G6" s="30">
        <f>F6*$E$19</f>
        <v>0</v>
      </c>
      <c r="H6" s="135">
        <f>$E$17*0.88</f>
        <v>470.94959999999998</v>
      </c>
      <c r="I6" s="31">
        <f>D6*$H$6*12</f>
        <v>0</v>
      </c>
    </row>
    <row r="7" spans="1:9" ht="31.5" customHeight="1" thickBot="1" x14ac:dyDescent="0.3">
      <c r="A7" s="94" t="s">
        <v>25</v>
      </c>
      <c r="B7" s="32"/>
      <c r="C7" s="33"/>
      <c r="D7" s="33"/>
      <c r="E7" s="34"/>
      <c r="F7" s="29">
        <f>(C7*(E7*(52/12))*12)/1820</f>
        <v>0</v>
      </c>
      <c r="G7" s="30">
        <f t="shared" ref="G7:G10" si="0">F7*$E$19</f>
        <v>0</v>
      </c>
      <c r="H7" s="136"/>
      <c r="I7" s="31">
        <f t="shared" ref="I7:I10" si="1">D7*$H$6*12</f>
        <v>0</v>
      </c>
    </row>
    <row r="8" spans="1:9" ht="31.5" customHeight="1" thickBot="1" x14ac:dyDescent="0.3">
      <c r="A8" s="95" t="s">
        <v>26</v>
      </c>
      <c r="B8" s="32"/>
      <c r="C8" s="33"/>
      <c r="D8" s="33"/>
      <c r="E8" s="34"/>
      <c r="F8" s="29">
        <f>(C8*(E8*(52/12))*12)/1820</f>
        <v>0</v>
      </c>
      <c r="G8" s="30">
        <f t="shared" si="0"/>
        <v>0</v>
      </c>
      <c r="H8" s="136"/>
      <c r="I8" s="31">
        <f t="shared" si="1"/>
        <v>0</v>
      </c>
    </row>
    <row r="9" spans="1:9" ht="31.5" customHeight="1" thickBot="1" x14ac:dyDescent="0.3">
      <c r="A9" s="96" t="s">
        <v>27</v>
      </c>
      <c r="B9" s="32"/>
      <c r="C9" s="33"/>
      <c r="D9" s="33"/>
      <c r="E9" s="34"/>
      <c r="F9" s="29">
        <f>(C9*(E9*(52/12))*12)/1820</f>
        <v>0</v>
      </c>
      <c r="G9" s="30">
        <f t="shared" si="0"/>
        <v>0</v>
      </c>
      <c r="H9" s="136"/>
      <c r="I9" s="31">
        <f t="shared" si="1"/>
        <v>0</v>
      </c>
    </row>
    <row r="10" spans="1:9" ht="31.5" customHeight="1" thickBot="1" x14ac:dyDescent="0.3">
      <c r="A10" s="97" t="s">
        <v>28</v>
      </c>
      <c r="B10" s="35"/>
      <c r="C10" s="36"/>
      <c r="D10" s="36"/>
      <c r="E10" s="37"/>
      <c r="F10" s="29">
        <f>(C10*(E10*(52/12))*12)/1820</f>
        <v>0</v>
      </c>
      <c r="G10" s="30">
        <f t="shared" si="0"/>
        <v>0</v>
      </c>
      <c r="H10" s="137"/>
      <c r="I10" s="31">
        <f t="shared" si="1"/>
        <v>0</v>
      </c>
    </row>
    <row r="11" spans="1:9" x14ac:dyDescent="0.25">
      <c r="A11" s="138"/>
      <c r="B11" s="140" t="s">
        <v>7</v>
      </c>
      <c r="C11" s="140">
        <f t="shared" ref="C11:D11" si="2">SUM(C6:C10)</f>
        <v>0</v>
      </c>
      <c r="D11" s="140">
        <f t="shared" si="2"/>
        <v>0</v>
      </c>
      <c r="E11" s="142"/>
      <c r="F11" s="144">
        <f>SUM(F6:F10)</f>
        <v>0</v>
      </c>
      <c r="G11" s="135">
        <f>SUM(G6:G10)</f>
        <v>0</v>
      </c>
      <c r="H11" s="146"/>
      <c r="I11" s="135">
        <f>SUM(I6:I10)</f>
        <v>0</v>
      </c>
    </row>
    <row r="12" spans="1:9" ht="15.75" thickBot="1" x14ac:dyDescent="0.3">
      <c r="A12" s="139"/>
      <c r="B12" s="141"/>
      <c r="C12" s="141"/>
      <c r="D12" s="141"/>
      <c r="E12" s="143"/>
      <c r="F12" s="137"/>
      <c r="G12" s="145"/>
      <c r="H12" s="147"/>
      <c r="I12" s="145"/>
    </row>
    <row r="13" spans="1:9" x14ac:dyDescent="0.25">
      <c r="A13" s="38"/>
      <c r="B13" s="38"/>
      <c r="C13" s="38"/>
      <c r="D13" s="38"/>
      <c r="E13" s="38"/>
      <c r="F13" s="38"/>
      <c r="G13" s="38"/>
      <c r="H13" s="38"/>
      <c r="I13" s="38"/>
    </row>
    <row r="14" spans="1:9" ht="139.5" customHeight="1" x14ac:dyDescent="0.25">
      <c r="A14" s="112" t="s">
        <v>39</v>
      </c>
      <c r="B14" s="112"/>
      <c r="C14" s="112"/>
      <c r="D14" s="112"/>
      <c r="E14" s="112"/>
      <c r="F14" s="112"/>
      <c r="G14" s="112"/>
      <c r="H14" s="112"/>
      <c r="I14" s="112"/>
    </row>
    <row r="15" spans="1:9" x14ac:dyDescent="0.25">
      <c r="A15" s="38"/>
      <c r="B15" s="38"/>
      <c r="C15" s="38"/>
      <c r="D15" s="38"/>
      <c r="E15" s="38"/>
      <c r="F15" s="38"/>
      <c r="G15" s="38"/>
      <c r="H15" s="38"/>
      <c r="I15" s="38"/>
    </row>
    <row r="16" spans="1:9" x14ac:dyDescent="0.25">
      <c r="A16" s="38"/>
      <c r="B16" s="38"/>
      <c r="C16" s="38"/>
      <c r="D16" s="38"/>
      <c r="E16" s="38"/>
      <c r="F16" s="38"/>
      <c r="G16" s="38"/>
      <c r="H16" s="38"/>
      <c r="I16" s="38"/>
    </row>
    <row r="17" spans="1:9" x14ac:dyDescent="0.25">
      <c r="A17" s="38"/>
      <c r="B17" s="132" t="s">
        <v>29</v>
      </c>
      <c r="C17" s="133"/>
      <c r="D17" s="134"/>
      <c r="E17" s="39">
        <v>535.16999999999996</v>
      </c>
      <c r="F17" s="38"/>
      <c r="G17" s="38"/>
      <c r="H17" s="38"/>
      <c r="I17" s="38"/>
    </row>
    <row r="18" spans="1:9" x14ac:dyDescent="0.25">
      <c r="A18" s="38"/>
      <c r="B18" s="40"/>
      <c r="C18" s="40"/>
      <c r="D18" s="40"/>
      <c r="E18" s="40"/>
      <c r="F18" s="38"/>
      <c r="G18" s="38"/>
      <c r="H18" s="38"/>
      <c r="I18" s="38"/>
    </row>
    <row r="19" spans="1:9" x14ac:dyDescent="0.25">
      <c r="A19" s="38"/>
      <c r="B19" s="132" t="s">
        <v>30</v>
      </c>
      <c r="C19" s="133"/>
      <c r="D19" s="134"/>
      <c r="E19" s="39">
        <v>19474</v>
      </c>
      <c r="F19" s="38"/>
      <c r="G19" s="38"/>
      <c r="H19" s="38"/>
      <c r="I19" s="38"/>
    </row>
  </sheetData>
  <mergeCells count="22">
    <mergeCell ref="H4:I4"/>
    <mergeCell ref="A14:I14"/>
    <mergeCell ref="A1:I1"/>
    <mergeCell ref="A2:B2"/>
    <mergeCell ref="C2:I2"/>
    <mergeCell ref="A4:A5"/>
    <mergeCell ref="B4:B5"/>
    <mergeCell ref="C4:D4"/>
    <mergeCell ref="F4:F5"/>
    <mergeCell ref="G4:G5"/>
    <mergeCell ref="I11:I12"/>
    <mergeCell ref="B17:D17"/>
    <mergeCell ref="B19:D19"/>
    <mergeCell ref="H6:H10"/>
    <mergeCell ref="A11:A12"/>
    <mergeCell ref="B11:B12"/>
    <mergeCell ref="C11:C12"/>
    <mergeCell ref="D11:D12"/>
    <mergeCell ref="E11:E12"/>
    <mergeCell ref="F11:F12"/>
    <mergeCell ref="G11:G12"/>
    <mergeCell ref="H11:H12"/>
  </mergeCells>
  <printOptions horizontalCentered="1" verticalCentered="1"/>
  <pageMargins left="0.70866141732283472" right="0.70866141732283472" top="0.74803149606299213" bottom="0.74803149606299213" header="0.31496062992125984" footer="0.31496062992125984"/>
  <pageSetup paperSize="9"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topLeftCell="A11" zoomScale="80" zoomScaleNormal="80" workbookViewId="0">
      <selection activeCell="K12" sqref="K12"/>
    </sheetView>
  </sheetViews>
  <sheetFormatPr baseColWidth="10" defaultRowHeight="15" x14ac:dyDescent="0.25"/>
  <cols>
    <col min="1" max="1" width="36.28515625" customWidth="1"/>
    <col min="2" max="9" width="13.7109375" customWidth="1"/>
  </cols>
  <sheetData>
    <row r="1" spans="1:9" ht="30.75" customHeight="1" thickBot="1" x14ac:dyDescent="0.3">
      <c r="A1" s="113" t="s">
        <v>163</v>
      </c>
      <c r="B1" s="114"/>
      <c r="C1" s="114"/>
      <c r="D1" s="114"/>
      <c r="E1" s="114"/>
      <c r="F1" s="114"/>
      <c r="G1" s="114"/>
      <c r="H1" s="114"/>
      <c r="I1" s="115"/>
    </row>
    <row r="2" spans="1:9" ht="36.75" customHeight="1" thickBot="1" x14ac:dyDescent="0.3">
      <c r="A2" s="92" t="s">
        <v>164</v>
      </c>
      <c r="B2" s="113"/>
      <c r="C2" s="114"/>
      <c r="D2" s="115"/>
      <c r="E2" s="172" t="s">
        <v>165</v>
      </c>
      <c r="F2" s="173"/>
      <c r="G2" s="174"/>
      <c r="H2" s="175"/>
      <c r="I2" s="176"/>
    </row>
    <row r="3" spans="1:9" ht="19.5" customHeight="1" x14ac:dyDescent="0.25"/>
    <row r="4" spans="1:9" ht="15.75" thickBot="1" x14ac:dyDescent="0.3"/>
    <row r="5" spans="1:9" x14ac:dyDescent="0.25">
      <c r="A5" s="153" t="s">
        <v>40</v>
      </c>
      <c r="B5" s="156" t="s">
        <v>41</v>
      </c>
      <c r="C5" s="157"/>
      <c r="D5" s="156" t="s">
        <v>55</v>
      </c>
      <c r="E5" s="157"/>
      <c r="F5" s="156" t="s">
        <v>56</v>
      </c>
      <c r="G5" s="157"/>
      <c r="H5" s="156" t="s">
        <v>57</v>
      </c>
      <c r="I5" s="157"/>
    </row>
    <row r="6" spans="1:9" ht="15.75" thickBot="1" x14ac:dyDescent="0.3">
      <c r="A6" s="154"/>
      <c r="B6" s="158"/>
      <c r="C6" s="159"/>
      <c r="D6" s="160"/>
      <c r="E6" s="161"/>
      <c r="F6" s="160"/>
      <c r="G6" s="161"/>
      <c r="H6" s="160"/>
      <c r="I6" s="161"/>
    </row>
    <row r="7" spans="1:9" x14ac:dyDescent="0.25">
      <c r="A7" s="154"/>
      <c r="B7" s="162" t="s">
        <v>42</v>
      </c>
      <c r="C7" s="162" t="s">
        <v>43</v>
      </c>
      <c r="D7" s="162" t="s">
        <v>42</v>
      </c>
      <c r="E7" s="162" t="s">
        <v>43</v>
      </c>
      <c r="F7" s="162" t="s">
        <v>42</v>
      </c>
      <c r="G7" s="162" t="s">
        <v>43</v>
      </c>
      <c r="H7" s="162" t="s">
        <v>42</v>
      </c>
      <c r="I7" s="162" t="s">
        <v>43</v>
      </c>
    </row>
    <row r="8" spans="1:9" ht="15.75" thickBot="1" x14ac:dyDescent="0.3">
      <c r="A8" s="155"/>
      <c r="B8" s="163"/>
      <c r="C8" s="163"/>
      <c r="D8" s="163"/>
      <c r="E8" s="163"/>
      <c r="F8" s="163"/>
      <c r="G8" s="163"/>
      <c r="H8" s="163"/>
      <c r="I8" s="163"/>
    </row>
    <row r="9" spans="1:9" x14ac:dyDescent="0.25">
      <c r="A9" s="43" t="s">
        <v>44</v>
      </c>
      <c r="B9" s="168"/>
      <c r="C9" s="170" t="e">
        <f>B9/(B15+B17)</f>
        <v>#DIV/0!</v>
      </c>
      <c r="D9" s="166"/>
      <c r="E9" s="170" t="e">
        <f>D9/(D15+D17)</f>
        <v>#DIV/0!</v>
      </c>
      <c r="F9" s="166"/>
      <c r="G9" s="164" t="e">
        <f>F9/(F15+F17)</f>
        <v>#DIV/0!</v>
      </c>
      <c r="H9" s="166"/>
      <c r="I9" s="164" t="e">
        <f>H9/(H15+H17)</f>
        <v>#DIV/0!</v>
      </c>
    </row>
    <row r="10" spans="1:9" ht="58.5" thickBot="1" x14ac:dyDescent="0.3">
      <c r="A10" s="44" t="s">
        <v>45</v>
      </c>
      <c r="B10" s="169"/>
      <c r="C10" s="171"/>
      <c r="D10" s="167"/>
      <c r="E10" s="171"/>
      <c r="F10" s="167"/>
      <c r="G10" s="165"/>
      <c r="H10" s="167"/>
      <c r="I10" s="165"/>
    </row>
    <row r="11" spans="1:9" x14ac:dyDescent="0.25">
      <c r="A11" s="45" t="s">
        <v>46</v>
      </c>
      <c r="B11" s="168"/>
      <c r="C11" s="164" t="e">
        <f>B11/(B15+B17)</f>
        <v>#DIV/0!</v>
      </c>
      <c r="D11" s="168"/>
      <c r="E11" s="164" t="e">
        <f>D11/(D15+D17)</f>
        <v>#DIV/0!</v>
      </c>
      <c r="F11" s="168"/>
      <c r="G11" s="164" t="e">
        <f>F11/(F15+F17)</f>
        <v>#DIV/0!</v>
      </c>
      <c r="H11" s="168"/>
      <c r="I11" s="164" t="e">
        <f>H11/(H15+H17)</f>
        <v>#DIV/0!</v>
      </c>
    </row>
    <row r="12" spans="1:9" ht="44.25" thickBot="1" x14ac:dyDescent="0.3">
      <c r="A12" s="46" t="s">
        <v>47</v>
      </c>
      <c r="B12" s="169"/>
      <c r="C12" s="165"/>
      <c r="D12" s="169"/>
      <c r="E12" s="165"/>
      <c r="F12" s="169"/>
      <c r="G12" s="165"/>
      <c r="H12" s="169"/>
      <c r="I12" s="165"/>
    </row>
    <row r="13" spans="1:9" x14ac:dyDescent="0.25">
      <c r="A13" s="45" t="s">
        <v>48</v>
      </c>
      <c r="B13" s="168"/>
      <c r="C13" s="164" t="e">
        <f>B13/(B15+B17)</f>
        <v>#DIV/0!</v>
      </c>
      <c r="D13" s="168"/>
      <c r="E13" s="164" t="e">
        <f>D13/(D15+D17)</f>
        <v>#DIV/0!</v>
      </c>
      <c r="F13" s="168"/>
      <c r="G13" s="164" t="e">
        <f>F13/(F15+F17)</f>
        <v>#DIV/0!</v>
      </c>
      <c r="H13" s="168"/>
      <c r="I13" s="164" t="e">
        <f>H13/(H15+H17)</f>
        <v>#DIV/0!</v>
      </c>
    </row>
    <row r="14" spans="1:9" ht="115.5" thickBot="1" x14ac:dyDescent="0.3">
      <c r="A14" s="44" t="s">
        <v>49</v>
      </c>
      <c r="B14" s="169"/>
      <c r="C14" s="165"/>
      <c r="D14" s="169"/>
      <c r="E14" s="165"/>
      <c r="F14" s="169"/>
      <c r="G14" s="165"/>
      <c r="H14" s="169"/>
      <c r="I14" s="165"/>
    </row>
    <row r="15" spans="1:9" ht="15.75" thickBot="1" x14ac:dyDescent="0.3">
      <c r="A15" s="47" t="s">
        <v>50</v>
      </c>
      <c r="B15" s="48">
        <f>B9+B11+B13</f>
        <v>0</v>
      </c>
      <c r="C15" s="49" t="e">
        <f>B15/(B15+B17)</f>
        <v>#DIV/0!</v>
      </c>
      <c r="D15" s="48"/>
      <c r="E15" s="49" t="e">
        <f>D15/(D15+D17)</f>
        <v>#DIV/0!</v>
      </c>
      <c r="F15" s="48">
        <f>F9+F11+F13</f>
        <v>0</v>
      </c>
      <c r="G15" s="49" t="e">
        <f>F15/(F15+F17)</f>
        <v>#DIV/0!</v>
      </c>
      <c r="H15" s="48">
        <f>H9+H11+H13</f>
        <v>0</v>
      </c>
      <c r="I15" s="49" t="e">
        <f>H15/(H15+H17)</f>
        <v>#DIV/0!</v>
      </c>
    </row>
    <row r="16" spans="1:9" ht="15.75" thickBot="1" x14ac:dyDescent="0.3">
      <c r="A16" s="47" t="s">
        <v>51</v>
      </c>
      <c r="B16" s="48"/>
      <c r="C16" s="50"/>
      <c r="D16" s="48"/>
      <c r="E16" s="50"/>
      <c r="F16" s="48"/>
      <c r="G16" s="50"/>
      <c r="H16" s="48"/>
      <c r="I16" s="50"/>
    </row>
    <row r="17" spans="1:9" ht="15.75" thickBot="1" x14ac:dyDescent="0.3">
      <c r="A17" s="47" t="s">
        <v>52</v>
      </c>
      <c r="B17" s="48"/>
      <c r="C17" s="49" t="e">
        <f>B17/(B15+B17)</f>
        <v>#DIV/0!</v>
      </c>
      <c r="D17" s="48"/>
      <c r="E17" s="49" t="e">
        <f>D17/(D15+D17)</f>
        <v>#DIV/0!</v>
      </c>
      <c r="F17" s="48"/>
      <c r="G17" s="49" t="e">
        <f>F17/(F15+F17)</f>
        <v>#DIV/0!</v>
      </c>
      <c r="H17" s="48"/>
      <c r="I17" s="49" t="e">
        <f>H17/(H15+H17)</f>
        <v>#DIV/0!</v>
      </c>
    </row>
    <row r="18" spans="1:9" ht="15.75" thickBot="1" x14ac:dyDescent="0.3">
      <c r="A18" s="51" t="s">
        <v>53</v>
      </c>
      <c r="B18" s="48">
        <f>B15+B16+B17</f>
        <v>0</v>
      </c>
      <c r="C18" s="52"/>
      <c r="D18" s="48"/>
      <c r="E18" s="52"/>
      <c r="F18" s="48">
        <f>F15+F16+F17</f>
        <v>0</v>
      </c>
      <c r="G18" s="52"/>
      <c r="H18" s="48">
        <f>H15+H16+H17</f>
        <v>0</v>
      </c>
      <c r="I18" s="52"/>
    </row>
    <row r="19" spans="1:9" x14ac:dyDescent="0.25">
      <c r="A19" s="177" t="s">
        <v>54</v>
      </c>
      <c r="B19" s="168"/>
      <c r="C19" s="164"/>
      <c r="D19" s="168"/>
      <c r="E19" s="164"/>
      <c r="F19" s="168"/>
      <c r="G19" s="164"/>
      <c r="H19" s="168"/>
      <c r="I19" s="164"/>
    </row>
    <row r="20" spans="1:9" ht="15.75" thickBot="1" x14ac:dyDescent="0.3">
      <c r="A20" s="178"/>
      <c r="B20" s="169"/>
      <c r="C20" s="165"/>
      <c r="D20" s="169"/>
      <c r="E20" s="165"/>
      <c r="F20" s="169"/>
      <c r="G20" s="165"/>
      <c r="H20" s="169"/>
      <c r="I20" s="165"/>
    </row>
  </sheetData>
  <mergeCells count="50">
    <mergeCell ref="I19:I20"/>
    <mergeCell ref="A1:I1"/>
    <mergeCell ref="B2:D2"/>
    <mergeCell ref="E2:G2"/>
    <mergeCell ref="H2:I2"/>
    <mergeCell ref="H13:H14"/>
    <mergeCell ref="I13:I14"/>
    <mergeCell ref="A19:A20"/>
    <mergeCell ref="B19:B20"/>
    <mergeCell ref="C19:C20"/>
    <mergeCell ref="D19:D20"/>
    <mergeCell ref="E19:E20"/>
    <mergeCell ref="F19:F20"/>
    <mergeCell ref="G19:G20"/>
    <mergeCell ref="H19:H20"/>
    <mergeCell ref="B13:B14"/>
    <mergeCell ref="C13:C14"/>
    <mergeCell ref="D13:D14"/>
    <mergeCell ref="E13:E14"/>
    <mergeCell ref="F13:F14"/>
    <mergeCell ref="G13:G14"/>
    <mergeCell ref="G9:G10"/>
    <mergeCell ref="H9:H10"/>
    <mergeCell ref="I9:I10"/>
    <mergeCell ref="B11:B12"/>
    <mergeCell ref="C11:C12"/>
    <mergeCell ref="D11:D12"/>
    <mergeCell ref="E11:E12"/>
    <mergeCell ref="F11:F12"/>
    <mergeCell ref="G11:G12"/>
    <mergeCell ref="H11:H12"/>
    <mergeCell ref="I11:I12"/>
    <mergeCell ref="B9:B10"/>
    <mergeCell ref="C9:C10"/>
    <mergeCell ref="D9:D10"/>
    <mergeCell ref="E9:E10"/>
    <mergeCell ref="F9:F10"/>
    <mergeCell ref="A5:A8"/>
    <mergeCell ref="B5:C6"/>
    <mergeCell ref="D5:E6"/>
    <mergeCell ref="F5:G6"/>
    <mergeCell ref="H5:I6"/>
    <mergeCell ref="B7:B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9" scale="8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topLeftCell="A55" workbookViewId="0">
      <selection activeCell="D8" sqref="D8"/>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113" t="s">
        <v>145</v>
      </c>
      <c r="B1" s="173"/>
      <c r="C1" s="173"/>
      <c r="D1" s="173"/>
      <c r="E1" s="174"/>
    </row>
    <row r="2" spans="1:5" ht="15.75" thickBot="1" x14ac:dyDescent="0.3"/>
    <row r="3" spans="1:5" ht="22.5" customHeight="1" thickBot="1" x14ac:dyDescent="0.3">
      <c r="A3" s="190" t="s">
        <v>58</v>
      </c>
      <c r="B3" s="191"/>
      <c r="C3" s="74" t="s">
        <v>138</v>
      </c>
      <c r="D3" s="73" t="s">
        <v>59</v>
      </c>
      <c r="E3" s="74" t="s">
        <v>60</v>
      </c>
    </row>
    <row r="4" spans="1:5" ht="22.5" customHeight="1" thickBot="1" x14ac:dyDescent="0.3">
      <c r="A4" s="61">
        <v>60</v>
      </c>
      <c r="B4" s="62" t="s">
        <v>61</v>
      </c>
      <c r="C4" s="54">
        <f>SUM(C5:C8)</f>
        <v>0</v>
      </c>
      <c r="D4" s="62" t="s">
        <v>62</v>
      </c>
      <c r="E4" s="56">
        <f>SUM(E5:E9)</f>
        <v>0</v>
      </c>
    </row>
    <row r="5" spans="1:5" ht="22.5" customHeight="1" thickBot="1" x14ac:dyDescent="0.3">
      <c r="A5" s="13">
        <v>602</v>
      </c>
      <c r="B5" s="53" t="s">
        <v>63</v>
      </c>
      <c r="C5" s="54"/>
      <c r="D5" s="53" t="s">
        <v>64</v>
      </c>
      <c r="E5" s="56"/>
    </row>
    <row r="6" spans="1:5" ht="22.5" customHeight="1" thickBot="1" x14ac:dyDescent="0.3">
      <c r="A6" s="13">
        <v>604</v>
      </c>
      <c r="B6" s="53" t="s">
        <v>65</v>
      </c>
      <c r="C6" s="54"/>
      <c r="D6" s="53" t="s">
        <v>66</v>
      </c>
      <c r="E6" s="56"/>
    </row>
    <row r="7" spans="1:5" ht="22.5" customHeight="1" thickBot="1" x14ac:dyDescent="0.3">
      <c r="A7" s="13">
        <v>605</v>
      </c>
      <c r="B7" s="53" t="s">
        <v>67</v>
      </c>
      <c r="C7" s="54"/>
      <c r="D7" s="53" t="s">
        <v>68</v>
      </c>
      <c r="E7" s="56"/>
    </row>
    <row r="8" spans="1:5" ht="22.5" customHeight="1" thickBot="1" x14ac:dyDescent="0.3">
      <c r="A8" s="13">
        <v>606</v>
      </c>
      <c r="B8" s="53" t="s">
        <v>69</v>
      </c>
      <c r="C8" s="54"/>
      <c r="D8" s="53" t="s">
        <v>70</v>
      </c>
      <c r="E8" s="56"/>
    </row>
    <row r="9" spans="1:5" ht="22.5" customHeight="1" thickBot="1" x14ac:dyDescent="0.3">
      <c r="A9" s="61">
        <v>61</v>
      </c>
      <c r="B9" s="62" t="s">
        <v>71</v>
      </c>
      <c r="C9" s="54">
        <f>SUM(C10:C18)</f>
        <v>0</v>
      </c>
      <c r="D9" s="53" t="s">
        <v>72</v>
      </c>
      <c r="E9" s="56"/>
    </row>
    <row r="10" spans="1:5" s="57" customFormat="1" ht="22.5" customHeight="1" thickBot="1" x14ac:dyDescent="0.3">
      <c r="A10" s="13">
        <v>611</v>
      </c>
      <c r="B10" s="53" t="s">
        <v>73</v>
      </c>
      <c r="C10" s="54"/>
      <c r="D10" s="55" t="s">
        <v>137</v>
      </c>
      <c r="E10" s="56">
        <f>SUM( E11:E45)</f>
        <v>0</v>
      </c>
    </row>
    <row r="11" spans="1:5" s="57" customFormat="1" ht="22.5" customHeight="1" thickBot="1" x14ac:dyDescent="0.3">
      <c r="A11" s="13">
        <v>612</v>
      </c>
      <c r="B11" s="53" t="s">
        <v>74</v>
      </c>
      <c r="C11" s="54"/>
      <c r="D11" s="58" t="s">
        <v>75</v>
      </c>
      <c r="E11" s="56"/>
    </row>
    <row r="12" spans="1:5" s="57" customFormat="1" ht="22.5" customHeight="1" thickBot="1" x14ac:dyDescent="0.3">
      <c r="A12" s="13">
        <v>613</v>
      </c>
      <c r="B12" s="53" t="s">
        <v>76</v>
      </c>
      <c r="C12" s="54"/>
      <c r="D12" s="58" t="s">
        <v>75</v>
      </c>
      <c r="E12" s="56"/>
    </row>
    <row r="13" spans="1:5" s="57" customFormat="1" ht="22.5" customHeight="1" thickBot="1" x14ac:dyDescent="0.3">
      <c r="A13" s="13">
        <v>613</v>
      </c>
      <c r="B13" s="53" t="s">
        <v>77</v>
      </c>
      <c r="C13" s="54"/>
      <c r="D13" s="58" t="s">
        <v>75</v>
      </c>
      <c r="E13" s="56"/>
    </row>
    <row r="14" spans="1:5" s="57" customFormat="1" ht="22.5" customHeight="1" thickBot="1" x14ac:dyDescent="0.3">
      <c r="A14" s="13">
        <v>614</v>
      </c>
      <c r="B14" s="53" t="s">
        <v>78</v>
      </c>
      <c r="C14" s="54"/>
      <c r="D14" s="58" t="s">
        <v>75</v>
      </c>
      <c r="E14" s="56"/>
    </row>
    <row r="15" spans="1:5" s="57" customFormat="1" ht="22.5" customHeight="1" thickBot="1" x14ac:dyDescent="0.3">
      <c r="A15" s="13">
        <v>615</v>
      </c>
      <c r="B15" s="53" t="s">
        <v>79</v>
      </c>
      <c r="C15" s="54"/>
      <c r="D15" s="53" t="s">
        <v>80</v>
      </c>
      <c r="E15" s="56"/>
    </row>
    <row r="16" spans="1:5" s="57" customFormat="1" ht="22.5" customHeight="1" thickBot="1" x14ac:dyDescent="0.3">
      <c r="A16" s="13">
        <v>616</v>
      </c>
      <c r="B16" s="53" t="s">
        <v>81</v>
      </c>
      <c r="C16" s="54"/>
      <c r="D16" s="59" t="s">
        <v>82</v>
      </c>
      <c r="E16" s="56"/>
    </row>
    <row r="17" spans="1:5" s="57" customFormat="1" ht="22.5" customHeight="1" thickBot="1" x14ac:dyDescent="0.3">
      <c r="A17" s="13">
        <v>617</v>
      </c>
      <c r="B17" s="53" t="s">
        <v>83</v>
      </c>
      <c r="C17" s="54"/>
      <c r="D17" s="59" t="s">
        <v>82</v>
      </c>
      <c r="E17" s="56"/>
    </row>
    <row r="18" spans="1:5" s="57" customFormat="1" ht="22.5" customHeight="1" thickBot="1" x14ac:dyDescent="0.3">
      <c r="A18" s="13">
        <v>618</v>
      </c>
      <c r="B18" s="53" t="s">
        <v>84</v>
      </c>
      <c r="C18" s="54"/>
      <c r="D18" s="59" t="s">
        <v>82</v>
      </c>
      <c r="E18" s="56"/>
    </row>
    <row r="19" spans="1:5" ht="22.5" customHeight="1" thickBot="1" x14ac:dyDescent="0.3">
      <c r="A19" s="61">
        <v>62</v>
      </c>
      <c r="B19" s="62" t="s">
        <v>85</v>
      </c>
      <c r="C19" s="54">
        <f>SUM(C20:C31)</f>
        <v>0</v>
      </c>
      <c r="D19" s="53"/>
      <c r="E19" s="56"/>
    </row>
    <row r="20" spans="1:5" ht="22.5" customHeight="1" thickBot="1" x14ac:dyDescent="0.3">
      <c r="A20" s="13">
        <v>621</v>
      </c>
      <c r="B20" s="53" t="s">
        <v>86</v>
      </c>
      <c r="C20" s="54"/>
      <c r="D20" s="53" t="s">
        <v>139</v>
      </c>
      <c r="E20" s="56"/>
    </row>
    <row r="21" spans="1:5" ht="22.5" customHeight="1" thickBot="1" x14ac:dyDescent="0.3">
      <c r="A21" s="13">
        <v>622</v>
      </c>
      <c r="B21" s="53" t="s">
        <v>87</v>
      </c>
      <c r="C21" s="54"/>
      <c r="D21" s="53" t="s">
        <v>88</v>
      </c>
      <c r="E21" s="56"/>
    </row>
    <row r="22" spans="1:5" ht="22.5" customHeight="1" thickBot="1" x14ac:dyDescent="0.3">
      <c r="A22" s="13"/>
      <c r="B22" s="53" t="s">
        <v>89</v>
      </c>
      <c r="C22" s="54"/>
      <c r="D22" s="53"/>
      <c r="E22" s="56"/>
    </row>
    <row r="23" spans="1:5" ht="22.5" customHeight="1" thickBot="1" x14ac:dyDescent="0.3">
      <c r="A23" s="13"/>
      <c r="B23" s="53" t="s">
        <v>90</v>
      </c>
      <c r="C23" s="54"/>
      <c r="D23" s="53" t="s">
        <v>91</v>
      </c>
      <c r="E23" s="56"/>
    </row>
    <row r="24" spans="1:5" ht="22.5" customHeight="1" thickBot="1" x14ac:dyDescent="0.3">
      <c r="A24" s="13">
        <v>623</v>
      </c>
      <c r="B24" s="53" t="s">
        <v>92</v>
      </c>
      <c r="C24" s="54"/>
      <c r="D24" s="53" t="s">
        <v>91</v>
      </c>
      <c r="E24" s="56"/>
    </row>
    <row r="25" spans="1:5" ht="22.5" customHeight="1" thickBot="1" x14ac:dyDescent="0.3">
      <c r="A25" s="192">
        <v>624</v>
      </c>
      <c r="B25" s="193" t="s">
        <v>93</v>
      </c>
      <c r="C25" s="54"/>
      <c r="D25" s="53" t="s">
        <v>91</v>
      </c>
      <c r="E25" s="56"/>
    </row>
    <row r="26" spans="1:5" ht="22.5" customHeight="1" thickBot="1" x14ac:dyDescent="0.3">
      <c r="A26" s="117"/>
      <c r="B26" s="194"/>
      <c r="C26" s="54"/>
      <c r="D26" s="59"/>
      <c r="E26" s="56"/>
    </row>
    <row r="27" spans="1:5" ht="22.5" customHeight="1" thickBot="1" x14ac:dyDescent="0.3">
      <c r="A27" s="192">
        <v>625</v>
      </c>
      <c r="B27" s="193" t="s">
        <v>94</v>
      </c>
      <c r="C27" s="54"/>
      <c r="D27" s="53" t="s">
        <v>95</v>
      </c>
      <c r="E27" s="56"/>
    </row>
    <row r="28" spans="1:5" ht="22.5" customHeight="1" thickBot="1" x14ac:dyDescent="0.3">
      <c r="A28" s="117"/>
      <c r="B28" s="194"/>
      <c r="C28" s="54"/>
      <c r="D28" s="63"/>
      <c r="E28" s="56"/>
    </row>
    <row r="29" spans="1:5" ht="22.5" customHeight="1" thickBot="1" x14ac:dyDescent="0.3">
      <c r="A29" s="13">
        <v>626</v>
      </c>
      <c r="B29" s="53" t="s">
        <v>96</v>
      </c>
      <c r="C29" s="54"/>
      <c r="D29" s="53" t="s">
        <v>97</v>
      </c>
      <c r="E29" s="56"/>
    </row>
    <row r="30" spans="1:5" ht="22.5" customHeight="1" thickBot="1" x14ac:dyDescent="0.3">
      <c r="A30" s="13">
        <v>627</v>
      </c>
      <c r="B30" s="53" t="s">
        <v>98</v>
      </c>
      <c r="C30" s="54"/>
      <c r="D30" s="63" t="s">
        <v>99</v>
      </c>
      <c r="E30" s="56"/>
    </row>
    <row r="31" spans="1:5" ht="22.5" customHeight="1" thickBot="1" x14ac:dyDescent="0.3">
      <c r="A31" s="13">
        <v>628</v>
      </c>
      <c r="B31" s="53" t="s">
        <v>100</v>
      </c>
      <c r="C31" s="54"/>
      <c r="D31" s="63"/>
      <c r="E31" s="56"/>
    </row>
    <row r="32" spans="1:5" ht="22.5" customHeight="1" thickBot="1" x14ac:dyDescent="0.3">
      <c r="A32" s="190"/>
      <c r="B32" s="195"/>
      <c r="C32" s="54"/>
      <c r="D32" s="63" t="s">
        <v>101</v>
      </c>
      <c r="E32" s="56"/>
    </row>
    <row r="33" spans="1:5" ht="22.5" customHeight="1" thickBot="1" x14ac:dyDescent="0.3">
      <c r="A33" s="61">
        <v>63</v>
      </c>
      <c r="B33" s="62" t="s">
        <v>102</v>
      </c>
      <c r="C33" s="54">
        <f>SUM(C34:C37)</f>
        <v>0</v>
      </c>
      <c r="D33" s="53"/>
      <c r="E33" s="56"/>
    </row>
    <row r="34" spans="1:5" ht="22.5" customHeight="1" thickBot="1" x14ac:dyDescent="0.3">
      <c r="A34" s="13">
        <v>631</v>
      </c>
      <c r="B34" s="53" t="s">
        <v>103</v>
      </c>
      <c r="C34" s="54"/>
      <c r="D34" s="53"/>
      <c r="E34" s="56"/>
    </row>
    <row r="35" spans="1:5" ht="22.5" customHeight="1" thickBot="1" x14ac:dyDescent="0.3">
      <c r="A35" s="192">
        <v>633</v>
      </c>
      <c r="B35" s="193" t="s">
        <v>104</v>
      </c>
      <c r="C35" s="54"/>
      <c r="D35" s="53"/>
      <c r="E35" s="56"/>
    </row>
    <row r="36" spans="1:5" ht="22.5" customHeight="1" thickBot="1" x14ac:dyDescent="0.3">
      <c r="A36" s="117"/>
      <c r="B36" s="194"/>
      <c r="C36" s="54"/>
      <c r="D36" s="53"/>
      <c r="E36" s="56"/>
    </row>
    <row r="37" spans="1:5" ht="22.5" customHeight="1" thickBot="1" x14ac:dyDescent="0.3">
      <c r="A37" s="13">
        <v>635</v>
      </c>
      <c r="B37" s="53" t="s">
        <v>105</v>
      </c>
      <c r="C37" s="54"/>
      <c r="D37" s="53"/>
      <c r="E37" s="56"/>
    </row>
    <row r="38" spans="1:5" ht="22.5" customHeight="1" thickBot="1" x14ac:dyDescent="0.3">
      <c r="A38" s="61">
        <v>64</v>
      </c>
      <c r="B38" s="62" t="s">
        <v>106</v>
      </c>
      <c r="C38" s="54">
        <f>SUM(C39:C45)</f>
        <v>0</v>
      </c>
      <c r="D38" s="64"/>
      <c r="E38" s="56"/>
    </row>
    <row r="39" spans="1:5" ht="22.5" customHeight="1" thickBot="1" x14ac:dyDescent="0.3">
      <c r="A39" s="65"/>
      <c r="B39" s="53" t="s">
        <v>107</v>
      </c>
      <c r="C39" s="54"/>
      <c r="D39" s="63"/>
      <c r="E39" s="56"/>
    </row>
    <row r="40" spans="1:5" ht="22.5" customHeight="1" thickBot="1" x14ac:dyDescent="0.3">
      <c r="A40" s="65"/>
      <c r="B40" s="53" t="s">
        <v>108</v>
      </c>
      <c r="C40" s="54"/>
      <c r="D40" s="63"/>
      <c r="E40" s="56"/>
    </row>
    <row r="41" spans="1:5" ht="22.5" customHeight="1" thickBot="1" x14ac:dyDescent="0.3">
      <c r="A41" s="65"/>
      <c r="B41" s="53" t="s">
        <v>109</v>
      </c>
      <c r="C41" s="54"/>
      <c r="D41" s="63"/>
      <c r="E41" s="56"/>
    </row>
    <row r="42" spans="1:5" ht="22.5" customHeight="1" thickBot="1" x14ac:dyDescent="0.3">
      <c r="A42" s="65"/>
      <c r="B42" s="53" t="s">
        <v>110</v>
      </c>
      <c r="C42" s="54"/>
      <c r="D42" s="64"/>
      <c r="E42" s="56"/>
    </row>
    <row r="43" spans="1:5" ht="22.5" customHeight="1" thickBot="1" x14ac:dyDescent="0.3">
      <c r="A43" s="65"/>
      <c r="B43" s="53" t="s">
        <v>111</v>
      </c>
      <c r="C43" s="54"/>
      <c r="D43" s="53"/>
      <c r="E43" s="56"/>
    </row>
    <row r="44" spans="1:5" ht="22.5" customHeight="1" thickBot="1" x14ac:dyDescent="0.3">
      <c r="A44" s="65"/>
      <c r="B44" s="53" t="s">
        <v>112</v>
      </c>
      <c r="C44" s="54"/>
      <c r="D44" s="53"/>
      <c r="E44" s="56"/>
    </row>
    <row r="45" spans="1:5" ht="22.5" customHeight="1" thickBot="1" x14ac:dyDescent="0.3">
      <c r="A45" s="65"/>
      <c r="B45" s="53" t="s">
        <v>113</v>
      </c>
      <c r="C45" s="54"/>
      <c r="D45" s="66"/>
      <c r="E45" s="56"/>
    </row>
    <row r="46" spans="1:5" ht="22.5" customHeight="1" thickBot="1" x14ac:dyDescent="0.3">
      <c r="A46" s="61">
        <v>65</v>
      </c>
      <c r="B46" s="62" t="s">
        <v>114</v>
      </c>
      <c r="C46" s="54"/>
      <c r="D46" s="67" t="s">
        <v>115</v>
      </c>
      <c r="E46" s="56"/>
    </row>
    <row r="47" spans="1:5" ht="22.5" customHeight="1" thickBot="1" x14ac:dyDescent="0.3">
      <c r="A47" s="61"/>
      <c r="B47" s="62"/>
      <c r="C47" s="54"/>
      <c r="D47" s="68" t="s">
        <v>143</v>
      </c>
      <c r="E47" s="56"/>
    </row>
    <row r="48" spans="1:5" ht="22.5" customHeight="1" thickBot="1" x14ac:dyDescent="0.3">
      <c r="A48" s="61">
        <v>66</v>
      </c>
      <c r="B48" s="62" t="s">
        <v>116</v>
      </c>
      <c r="C48" s="54"/>
      <c r="D48" s="68" t="s">
        <v>117</v>
      </c>
      <c r="E48" s="56"/>
    </row>
    <row r="49" spans="1:5" ht="22.5" customHeight="1" thickBot="1" x14ac:dyDescent="0.3">
      <c r="A49" s="61">
        <v>67</v>
      </c>
      <c r="B49" s="62" t="s">
        <v>118</v>
      </c>
      <c r="C49" s="54"/>
      <c r="D49" s="68" t="s">
        <v>119</v>
      </c>
      <c r="E49" s="56"/>
    </row>
    <row r="50" spans="1:5" ht="22.5" customHeight="1" thickBot="1" x14ac:dyDescent="0.3">
      <c r="A50" s="61">
        <v>68</v>
      </c>
      <c r="B50" s="62" t="s">
        <v>120</v>
      </c>
      <c r="C50" s="54"/>
      <c r="D50" s="183" t="s">
        <v>121</v>
      </c>
      <c r="E50" s="181"/>
    </row>
    <row r="51" spans="1:5" ht="22.5" customHeight="1" thickBot="1" x14ac:dyDescent="0.3">
      <c r="A51" s="61">
        <v>68</v>
      </c>
      <c r="B51" s="62" t="s">
        <v>122</v>
      </c>
      <c r="C51" s="54"/>
      <c r="D51" s="184"/>
      <c r="E51" s="182"/>
    </row>
    <row r="52" spans="1:5" ht="22.5" customHeight="1" thickBot="1" x14ac:dyDescent="0.3">
      <c r="A52" s="61">
        <v>69</v>
      </c>
      <c r="B52" s="62" t="s">
        <v>123</v>
      </c>
      <c r="C52" s="69"/>
      <c r="D52" s="70"/>
      <c r="E52" s="65"/>
    </row>
    <row r="53" spans="1:5" ht="22.5" customHeight="1" thickBot="1" x14ac:dyDescent="0.3">
      <c r="A53" s="185" t="s">
        <v>124</v>
      </c>
      <c r="B53" s="186"/>
      <c r="C53" s="69">
        <f>SUM(C4+C9+C19+C33+C38+C46+C48+C49+C50+C51+C52)</f>
        <v>0</v>
      </c>
      <c r="D53" s="79" t="s">
        <v>125</v>
      </c>
      <c r="E53" s="60">
        <f>SUM(E4+E10+E46+E48+E49+E50)</f>
        <v>0</v>
      </c>
    </row>
    <row r="54" spans="1:5" ht="22.5" customHeight="1" thickBot="1" x14ac:dyDescent="0.3">
      <c r="A54" s="187" t="s">
        <v>126</v>
      </c>
      <c r="B54" s="188"/>
      <c r="C54" s="188"/>
      <c r="D54" s="188"/>
      <c r="E54" s="189"/>
    </row>
    <row r="55" spans="1:5" ht="22.5" customHeight="1" thickBot="1" x14ac:dyDescent="0.3">
      <c r="A55" s="80">
        <v>86</v>
      </c>
      <c r="B55" s="81" t="s">
        <v>127</v>
      </c>
      <c r="C55" s="82">
        <f>SUM(C56:C59)</f>
        <v>0</v>
      </c>
      <c r="D55" s="83" t="s">
        <v>128</v>
      </c>
      <c r="E55" s="82">
        <f>SUM(E56:E59)</f>
        <v>0</v>
      </c>
    </row>
    <row r="56" spans="1:5" ht="22.5" customHeight="1" thickBot="1" x14ac:dyDescent="0.3">
      <c r="A56" s="13">
        <v>860</v>
      </c>
      <c r="B56" s="65" t="s">
        <v>129</v>
      </c>
      <c r="C56" s="56"/>
      <c r="D56" s="53" t="s">
        <v>130</v>
      </c>
      <c r="E56" s="56"/>
    </row>
    <row r="57" spans="1:5" ht="22.5" customHeight="1" thickBot="1" x14ac:dyDescent="0.3">
      <c r="A57" s="13">
        <v>861</v>
      </c>
      <c r="B57" s="65" t="s">
        <v>131</v>
      </c>
      <c r="C57" s="56"/>
      <c r="D57" s="53" t="s">
        <v>132</v>
      </c>
      <c r="E57" s="56"/>
    </row>
    <row r="58" spans="1:5" ht="22.5" customHeight="1" thickBot="1" x14ac:dyDescent="0.3">
      <c r="A58" s="13">
        <v>862</v>
      </c>
      <c r="B58" s="65" t="s">
        <v>133</v>
      </c>
      <c r="C58" s="56"/>
      <c r="D58" s="53"/>
      <c r="E58" s="56"/>
    </row>
    <row r="59" spans="1:5" ht="22.5" customHeight="1" thickBot="1" x14ac:dyDescent="0.3">
      <c r="A59" s="75">
        <v>864</v>
      </c>
      <c r="B59" s="76" t="s">
        <v>134</v>
      </c>
      <c r="C59" s="77"/>
      <c r="D59" s="53" t="s">
        <v>135</v>
      </c>
      <c r="E59" s="71"/>
    </row>
    <row r="60" spans="1:5" ht="22.5" customHeight="1" thickBot="1" x14ac:dyDescent="0.3">
      <c r="A60" s="190" t="s">
        <v>136</v>
      </c>
      <c r="B60" s="191"/>
      <c r="C60" s="78">
        <f>C55+C53</f>
        <v>0</v>
      </c>
      <c r="D60" s="72" t="s">
        <v>136</v>
      </c>
      <c r="E60" s="65">
        <f>E55+E53</f>
        <v>0</v>
      </c>
    </row>
    <row r="62" spans="1:5" ht="93.75" customHeight="1" x14ac:dyDescent="0.25">
      <c r="A62" s="179" t="s">
        <v>140</v>
      </c>
      <c r="B62" s="180"/>
      <c r="C62" s="180"/>
      <c r="D62" s="180"/>
      <c r="E62" s="180"/>
    </row>
    <row r="64" spans="1:5" ht="87" customHeight="1" x14ac:dyDescent="0.25">
      <c r="A64" s="84" t="s">
        <v>141</v>
      </c>
      <c r="B64" s="85"/>
      <c r="C64" s="85"/>
      <c r="D64" s="84" t="s">
        <v>142</v>
      </c>
      <c r="E64" s="85"/>
    </row>
  </sheetData>
  <mergeCells count="15">
    <mergeCell ref="A62:E62"/>
    <mergeCell ref="A1:E1"/>
    <mergeCell ref="E50:E51"/>
    <mergeCell ref="D50:D51"/>
    <mergeCell ref="A53:B53"/>
    <mergeCell ref="A54:E54"/>
    <mergeCell ref="A60:B60"/>
    <mergeCell ref="A3:B3"/>
    <mergeCell ref="A25:A26"/>
    <mergeCell ref="B25:B26"/>
    <mergeCell ref="A27:A28"/>
    <mergeCell ref="B27:B28"/>
    <mergeCell ref="A32:B32"/>
    <mergeCell ref="A35:A36"/>
    <mergeCell ref="B35:B36"/>
  </mergeCells>
  <printOptions horizontalCentered="1" verticalCentered="1"/>
  <pageMargins left="0.31496062992125984" right="0.31496062992125984" top="0.35433070866141736" bottom="0.35433070866141736" header="0.31496062992125984" footer="0.31496062992125984"/>
  <pageSetup paperSize="9" scale="5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workbookViewId="0">
      <selection activeCell="D7" sqref="D7"/>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113" t="s">
        <v>144</v>
      </c>
      <c r="B1" s="173"/>
      <c r="C1" s="173"/>
      <c r="D1" s="173"/>
      <c r="E1" s="174"/>
    </row>
    <row r="2" spans="1:5" ht="34.5" customHeight="1" thickBot="1" x14ac:dyDescent="0.3">
      <c r="A2" s="113" t="s">
        <v>161</v>
      </c>
      <c r="B2" s="115"/>
      <c r="C2" s="173"/>
      <c r="D2" s="173"/>
      <c r="E2" s="174"/>
    </row>
    <row r="3" spans="1:5" ht="19.5" customHeight="1" x14ac:dyDescent="0.25">
      <c r="A3" s="196" t="s">
        <v>169</v>
      </c>
      <c r="B3" s="196"/>
      <c r="C3" s="196"/>
      <c r="D3" s="196"/>
      <c r="E3" s="196"/>
    </row>
    <row r="4" spans="1:5" ht="15.75" thickBot="1" x14ac:dyDescent="0.3"/>
    <row r="5" spans="1:5" ht="22.5" customHeight="1" thickBot="1" x14ac:dyDescent="0.3">
      <c r="A5" s="190" t="s">
        <v>58</v>
      </c>
      <c r="B5" s="191"/>
      <c r="C5" s="74" t="s">
        <v>138</v>
      </c>
      <c r="D5" s="73" t="s">
        <v>59</v>
      </c>
      <c r="E5" s="74" t="s">
        <v>60</v>
      </c>
    </row>
    <row r="6" spans="1:5" ht="22.5" customHeight="1" thickBot="1" x14ac:dyDescent="0.3">
      <c r="A6" s="61">
        <v>60</v>
      </c>
      <c r="B6" s="62" t="s">
        <v>61</v>
      </c>
      <c r="C6" s="54">
        <f>SUM(C7:C10)</f>
        <v>0</v>
      </c>
      <c r="D6" s="62" t="s">
        <v>62</v>
      </c>
      <c r="E6" s="56">
        <f>SUM(E7:E11)</f>
        <v>0</v>
      </c>
    </row>
    <row r="7" spans="1:5" ht="22.5" customHeight="1" thickBot="1" x14ac:dyDescent="0.3">
      <c r="A7" s="13">
        <v>602</v>
      </c>
      <c r="B7" s="53" t="s">
        <v>63</v>
      </c>
      <c r="C7" s="54"/>
      <c r="D7" s="53" t="s">
        <v>64</v>
      </c>
      <c r="E7" s="56"/>
    </row>
    <row r="8" spans="1:5" ht="22.5" customHeight="1" thickBot="1" x14ac:dyDescent="0.3">
      <c r="A8" s="13">
        <v>604</v>
      </c>
      <c r="B8" s="53" t="s">
        <v>65</v>
      </c>
      <c r="C8" s="54"/>
      <c r="D8" s="53" t="s">
        <v>66</v>
      </c>
      <c r="E8" s="56"/>
    </row>
    <row r="9" spans="1:5" ht="22.5" customHeight="1" thickBot="1" x14ac:dyDescent="0.3">
      <c r="A9" s="13">
        <v>605</v>
      </c>
      <c r="B9" s="53" t="s">
        <v>67</v>
      </c>
      <c r="C9" s="54"/>
      <c r="D9" s="53" t="s">
        <v>68</v>
      </c>
      <c r="E9" s="56"/>
    </row>
    <row r="10" spans="1:5" ht="22.5" customHeight="1" thickBot="1" x14ac:dyDescent="0.3">
      <c r="A10" s="13">
        <v>606</v>
      </c>
      <c r="B10" s="53" t="s">
        <v>69</v>
      </c>
      <c r="C10" s="54"/>
      <c r="D10" s="53" t="s">
        <v>70</v>
      </c>
      <c r="E10" s="56"/>
    </row>
    <row r="11" spans="1:5" ht="22.5" customHeight="1" thickBot="1" x14ac:dyDescent="0.3">
      <c r="A11" s="61">
        <v>61</v>
      </c>
      <c r="B11" s="62" t="s">
        <v>71</v>
      </c>
      <c r="C11" s="54">
        <f>SUM(C12:C20)</f>
        <v>0</v>
      </c>
      <c r="D11" s="53" t="s">
        <v>72</v>
      </c>
      <c r="E11" s="56"/>
    </row>
    <row r="12" spans="1:5" s="57" customFormat="1" ht="22.5" customHeight="1" thickBot="1" x14ac:dyDescent="0.3">
      <c r="A12" s="13">
        <v>611</v>
      </c>
      <c r="B12" s="53" t="s">
        <v>73</v>
      </c>
      <c r="C12" s="54"/>
      <c r="D12" s="55" t="s">
        <v>137</v>
      </c>
      <c r="E12" s="56">
        <f>SUM( E13:E47)</f>
        <v>0</v>
      </c>
    </row>
    <row r="13" spans="1:5" s="57" customFormat="1" ht="22.5" customHeight="1" thickBot="1" x14ac:dyDescent="0.3">
      <c r="A13" s="13">
        <v>612</v>
      </c>
      <c r="B13" s="53" t="s">
        <v>74</v>
      </c>
      <c r="C13" s="54"/>
      <c r="D13" s="58" t="s">
        <v>75</v>
      </c>
      <c r="E13" s="56"/>
    </row>
    <row r="14" spans="1:5" s="57" customFormat="1" ht="22.5" customHeight="1" thickBot="1" x14ac:dyDescent="0.3">
      <c r="A14" s="13">
        <v>613</v>
      </c>
      <c r="B14" s="53" t="s">
        <v>76</v>
      </c>
      <c r="C14" s="54"/>
      <c r="D14" s="58" t="s">
        <v>75</v>
      </c>
      <c r="E14" s="56"/>
    </row>
    <row r="15" spans="1:5" s="57" customFormat="1" ht="22.5" customHeight="1" thickBot="1" x14ac:dyDescent="0.3">
      <c r="A15" s="13">
        <v>613</v>
      </c>
      <c r="B15" s="53" t="s">
        <v>77</v>
      </c>
      <c r="C15" s="54"/>
      <c r="D15" s="58" t="s">
        <v>75</v>
      </c>
      <c r="E15" s="56"/>
    </row>
    <row r="16" spans="1:5" s="57" customFormat="1" ht="22.5" customHeight="1" thickBot="1" x14ac:dyDescent="0.3">
      <c r="A16" s="13">
        <v>614</v>
      </c>
      <c r="B16" s="53" t="s">
        <v>78</v>
      </c>
      <c r="C16" s="54"/>
      <c r="D16" s="58" t="s">
        <v>75</v>
      </c>
      <c r="E16" s="56"/>
    </row>
    <row r="17" spans="1:5" s="57" customFormat="1" ht="22.5" customHeight="1" thickBot="1" x14ac:dyDescent="0.3">
      <c r="A17" s="13">
        <v>615</v>
      </c>
      <c r="B17" s="53" t="s">
        <v>79</v>
      </c>
      <c r="C17" s="54"/>
      <c r="D17" s="53" t="s">
        <v>80</v>
      </c>
      <c r="E17" s="56"/>
    </row>
    <row r="18" spans="1:5" s="57" customFormat="1" ht="22.5" customHeight="1" thickBot="1" x14ac:dyDescent="0.3">
      <c r="A18" s="13">
        <v>616</v>
      </c>
      <c r="B18" s="53" t="s">
        <v>81</v>
      </c>
      <c r="C18" s="54"/>
      <c r="D18" s="59" t="s">
        <v>82</v>
      </c>
      <c r="E18" s="56"/>
    </row>
    <row r="19" spans="1:5" s="57" customFormat="1" ht="22.5" customHeight="1" thickBot="1" x14ac:dyDescent="0.3">
      <c r="A19" s="13">
        <v>617</v>
      </c>
      <c r="B19" s="53" t="s">
        <v>83</v>
      </c>
      <c r="C19" s="54"/>
      <c r="D19" s="59" t="s">
        <v>82</v>
      </c>
      <c r="E19" s="56"/>
    </row>
    <row r="20" spans="1:5" s="57" customFormat="1" ht="22.5" customHeight="1" thickBot="1" x14ac:dyDescent="0.3">
      <c r="A20" s="13">
        <v>618</v>
      </c>
      <c r="B20" s="53" t="s">
        <v>84</v>
      </c>
      <c r="C20" s="54"/>
      <c r="D20" s="59" t="s">
        <v>82</v>
      </c>
      <c r="E20" s="56"/>
    </row>
    <row r="21" spans="1:5" ht="22.5" customHeight="1" thickBot="1" x14ac:dyDescent="0.3">
      <c r="A21" s="61">
        <v>62</v>
      </c>
      <c r="B21" s="62" t="s">
        <v>85</v>
      </c>
      <c r="C21" s="54">
        <f>SUM(C22:C33)</f>
        <v>0</v>
      </c>
      <c r="D21" s="53"/>
      <c r="E21" s="56"/>
    </row>
    <row r="22" spans="1:5" ht="22.5" customHeight="1" thickBot="1" x14ac:dyDescent="0.3">
      <c r="A22" s="13">
        <v>621</v>
      </c>
      <c r="B22" s="53" t="s">
        <v>86</v>
      </c>
      <c r="C22" s="54"/>
      <c r="D22" s="53" t="s">
        <v>139</v>
      </c>
      <c r="E22" s="56"/>
    </row>
    <row r="23" spans="1:5" ht="22.5" customHeight="1" thickBot="1" x14ac:dyDescent="0.3">
      <c r="A23" s="13">
        <v>622</v>
      </c>
      <c r="B23" s="53" t="s">
        <v>87</v>
      </c>
      <c r="C23" s="54"/>
      <c r="D23" s="53" t="s">
        <v>88</v>
      </c>
      <c r="E23" s="56"/>
    </row>
    <row r="24" spans="1:5" ht="22.5" customHeight="1" thickBot="1" x14ac:dyDescent="0.3">
      <c r="A24" s="13"/>
      <c r="B24" s="53" t="s">
        <v>89</v>
      </c>
      <c r="C24" s="54"/>
      <c r="D24" s="53"/>
      <c r="E24" s="56"/>
    </row>
    <row r="25" spans="1:5" ht="22.5" customHeight="1" thickBot="1" x14ac:dyDescent="0.3">
      <c r="A25" s="13"/>
      <c r="B25" s="53" t="s">
        <v>90</v>
      </c>
      <c r="C25" s="54"/>
      <c r="D25" s="53" t="s">
        <v>91</v>
      </c>
      <c r="E25" s="56"/>
    </row>
    <row r="26" spans="1:5" ht="22.5" customHeight="1" thickBot="1" x14ac:dyDescent="0.3">
      <c r="A26" s="13">
        <v>623</v>
      </c>
      <c r="B26" s="53" t="s">
        <v>92</v>
      </c>
      <c r="C26" s="54"/>
      <c r="D26" s="53" t="s">
        <v>91</v>
      </c>
      <c r="E26" s="56"/>
    </row>
    <row r="27" spans="1:5" ht="22.5" customHeight="1" thickBot="1" x14ac:dyDescent="0.3">
      <c r="A27" s="192">
        <v>624</v>
      </c>
      <c r="B27" s="193" t="s">
        <v>93</v>
      </c>
      <c r="C27" s="54"/>
      <c r="D27" s="53" t="s">
        <v>91</v>
      </c>
      <c r="E27" s="56"/>
    </row>
    <row r="28" spans="1:5" ht="22.5" customHeight="1" thickBot="1" x14ac:dyDescent="0.3">
      <c r="A28" s="117"/>
      <c r="B28" s="194"/>
      <c r="C28" s="54"/>
      <c r="D28" s="59"/>
      <c r="E28" s="56"/>
    </row>
    <row r="29" spans="1:5" ht="22.5" customHeight="1" thickBot="1" x14ac:dyDescent="0.3">
      <c r="A29" s="192">
        <v>625</v>
      </c>
      <c r="B29" s="193" t="s">
        <v>94</v>
      </c>
      <c r="C29" s="54"/>
      <c r="D29" s="53" t="s">
        <v>95</v>
      </c>
      <c r="E29" s="56"/>
    </row>
    <row r="30" spans="1:5" ht="22.5" customHeight="1" thickBot="1" x14ac:dyDescent="0.3">
      <c r="A30" s="117"/>
      <c r="B30" s="194"/>
      <c r="C30" s="54"/>
      <c r="D30" s="63"/>
      <c r="E30" s="56"/>
    </row>
    <row r="31" spans="1:5" ht="22.5" customHeight="1" thickBot="1" x14ac:dyDescent="0.3">
      <c r="A31" s="13">
        <v>626</v>
      </c>
      <c r="B31" s="53" t="s">
        <v>96</v>
      </c>
      <c r="C31" s="54"/>
      <c r="D31" s="53" t="s">
        <v>97</v>
      </c>
      <c r="E31" s="56"/>
    </row>
    <row r="32" spans="1:5" ht="22.5" customHeight="1" thickBot="1" x14ac:dyDescent="0.3">
      <c r="A32" s="13">
        <v>627</v>
      </c>
      <c r="B32" s="53" t="s">
        <v>98</v>
      </c>
      <c r="C32" s="54"/>
      <c r="D32" s="63" t="s">
        <v>99</v>
      </c>
      <c r="E32" s="56"/>
    </row>
    <row r="33" spans="1:5" ht="22.5" customHeight="1" thickBot="1" x14ac:dyDescent="0.3">
      <c r="A33" s="13">
        <v>628</v>
      </c>
      <c r="B33" s="53" t="s">
        <v>100</v>
      </c>
      <c r="C33" s="54"/>
      <c r="D33" s="63"/>
      <c r="E33" s="56"/>
    </row>
    <row r="34" spans="1:5" ht="22.5" customHeight="1" thickBot="1" x14ac:dyDescent="0.3">
      <c r="A34" s="190"/>
      <c r="B34" s="195"/>
      <c r="C34" s="54"/>
      <c r="D34" s="63" t="s">
        <v>101</v>
      </c>
      <c r="E34" s="56"/>
    </row>
    <row r="35" spans="1:5" ht="22.5" customHeight="1" thickBot="1" x14ac:dyDescent="0.3">
      <c r="A35" s="61">
        <v>63</v>
      </c>
      <c r="B35" s="62" t="s">
        <v>102</v>
      </c>
      <c r="C35" s="54">
        <f>SUM(C36:C39)</f>
        <v>0</v>
      </c>
      <c r="D35" s="53"/>
      <c r="E35" s="56"/>
    </row>
    <row r="36" spans="1:5" ht="22.5" customHeight="1" thickBot="1" x14ac:dyDescent="0.3">
      <c r="A36" s="13">
        <v>631</v>
      </c>
      <c r="B36" s="53" t="s">
        <v>103</v>
      </c>
      <c r="C36" s="54"/>
      <c r="D36" s="53"/>
      <c r="E36" s="56"/>
    </row>
    <row r="37" spans="1:5" ht="22.5" customHeight="1" thickBot="1" x14ac:dyDescent="0.3">
      <c r="A37" s="192">
        <v>633</v>
      </c>
      <c r="B37" s="193" t="s">
        <v>104</v>
      </c>
      <c r="C37" s="54"/>
      <c r="D37" s="53"/>
      <c r="E37" s="56"/>
    </row>
    <row r="38" spans="1:5" ht="22.5" customHeight="1" thickBot="1" x14ac:dyDescent="0.3">
      <c r="A38" s="117"/>
      <c r="B38" s="194"/>
      <c r="C38" s="54"/>
      <c r="D38" s="53"/>
      <c r="E38" s="56"/>
    </row>
    <row r="39" spans="1:5" ht="22.5" customHeight="1" thickBot="1" x14ac:dyDescent="0.3">
      <c r="A39" s="13">
        <v>635</v>
      </c>
      <c r="B39" s="53" t="s">
        <v>105</v>
      </c>
      <c r="C39" s="54"/>
      <c r="D39" s="53"/>
      <c r="E39" s="56"/>
    </row>
    <row r="40" spans="1:5" ht="22.5" customHeight="1" thickBot="1" x14ac:dyDescent="0.3">
      <c r="A40" s="61">
        <v>64</v>
      </c>
      <c r="B40" s="62" t="s">
        <v>106</v>
      </c>
      <c r="C40" s="54">
        <f>SUM(C41:C47)</f>
        <v>0</v>
      </c>
      <c r="D40" s="64"/>
      <c r="E40" s="56"/>
    </row>
    <row r="41" spans="1:5" ht="22.5" customHeight="1" thickBot="1" x14ac:dyDescent="0.3">
      <c r="A41" s="65"/>
      <c r="B41" s="53" t="s">
        <v>107</v>
      </c>
      <c r="C41" s="54"/>
      <c r="D41" s="63"/>
      <c r="E41" s="56"/>
    </row>
    <row r="42" spans="1:5" ht="22.5" customHeight="1" thickBot="1" x14ac:dyDescent="0.3">
      <c r="A42" s="65"/>
      <c r="B42" s="53" t="s">
        <v>108</v>
      </c>
      <c r="C42" s="54"/>
      <c r="D42" s="63"/>
      <c r="E42" s="56"/>
    </row>
    <row r="43" spans="1:5" ht="22.5" customHeight="1" thickBot="1" x14ac:dyDescent="0.3">
      <c r="A43" s="65"/>
      <c r="B43" s="53" t="s">
        <v>109</v>
      </c>
      <c r="C43" s="54"/>
      <c r="D43" s="63"/>
      <c r="E43" s="56"/>
    </row>
    <row r="44" spans="1:5" ht="22.5" customHeight="1" thickBot="1" x14ac:dyDescent="0.3">
      <c r="A44" s="65"/>
      <c r="B44" s="53" t="s">
        <v>110</v>
      </c>
      <c r="C44" s="54"/>
      <c r="D44" s="64"/>
      <c r="E44" s="56"/>
    </row>
    <row r="45" spans="1:5" ht="22.5" customHeight="1" thickBot="1" x14ac:dyDescent="0.3">
      <c r="A45" s="65"/>
      <c r="B45" s="53" t="s">
        <v>111</v>
      </c>
      <c r="C45" s="54"/>
      <c r="D45" s="53"/>
      <c r="E45" s="56"/>
    </row>
    <row r="46" spans="1:5" ht="22.5" customHeight="1" thickBot="1" x14ac:dyDescent="0.3">
      <c r="A46" s="65"/>
      <c r="B46" s="53" t="s">
        <v>112</v>
      </c>
      <c r="C46" s="54"/>
      <c r="D46" s="53"/>
      <c r="E46" s="56"/>
    </row>
    <row r="47" spans="1:5" ht="22.5" customHeight="1" thickBot="1" x14ac:dyDescent="0.3">
      <c r="A47" s="65"/>
      <c r="B47" s="53" t="s">
        <v>113</v>
      </c>
      <c r="C47" s="54"/>
      <c r="D47" s="66"/>
      <c r="E47" s="56"/>
    </row>
    <row r="48" spans="1:5" ht="22.5" customHeight="1" thickBot="1" x14ac:dyDescent="0.3">
      <c r="A48" s="61">
        <v>65</v>
      </c>
      <c r="B48" s="62" t="s">
        <v>114</v>
      </c>
      <c r="C48" s="54"/>
      <c r="D48" s="67" t="s">
        <v>115</v>
      </c>
      <c r="E48" s="56"/>
    </row>
    <row r="49" spans="1:5" ht="22.5" customHeight="1" thickBot="1" x14ac:dyDescent="0.3">
      <c r="A49" s="61"/>
      <c r="B49" s="62"/>
      <c r="C49" s="54"/>
      <c r="D49" s="68" t="s">
        <v>143</v>
      </c>
      <c r="E49" s="56"/>
    </row>
    <row r="50" spans="1:5" ht="22.5" customHeight="1" thickBot="1" x14ac:dyDescent="0.3">
      <c r="A50" s="61">
        <v>66</v>
      </c>
      <c r="B50" s="62" t="s">
        <v>116</v>
      </c>
      <c r="C50" s="54"/>
      <c r="D50" s="68" t="s">
        <v>117</v>
      </c>
      <c r="E50" s="56"/>
    </row>
    <row r="51" spans="1:5" ht="22.5" customHeight="1" thickBot="1" x14ac:dyDescent="0.3">
      <c r="A51" s="61">
        <v>67</v>
      </c>
      <c r="B51" s="62" t="s">
        <v>118</v>
      </c>
      <c r="C51" s="54"/>
      <c r="D51" s="68" t="s">
        <v>119</v>
      </c>
      <c r="E51" s="56"/>
    </row>
    <row r="52" spans="1:5" ht="22.5" customHeight="1" thickBot="1" x14ac:dyDescent="0.3">
      <c r="A52" s="61">
        <v>68</v>
      </c>
      <c r="B52" s="62" t="s">
        <v>120</v>
      </c>
      <c r="C52" s="54"/>
      <c r="D52" s="183" t="s">
        <v>121</v>
      </c>
      <c r="E52" s="181"/>
    </row>
    <row r="53" spans="1:5" ht="22.5" customHeight="1" thickBot="1" x14ac:dyDescent="0.3">
      <c r="A53" s="61">
        <v>68</v>
      </c>
      <c r="B53" s="62" t="s">
        <v>122</v>
      </c>
      <c r="C53" s="54"/>
      <c r="D53" s="184"/>
      <c r="E53" s="182"/>
    </row>
    <row r="54" spans="1:5" ht="22.5" customHeight="1" thickBot="1" x14ac:dyDescent="0.3">
      <c r="A54" s="61">
        <v>69</v>
      </c>
      <c r="B54" s="62" t="s">
        <v>123</v>
      </c>
      <c r="C54" s="69"/>
      <c r="D54" s="70"/>
      <c r="E54" s="65"/>
    </row>
    <row r="55" spans="1:5" ht="22.5" customHeight="1" thickBot="1" x14ac:dyDescent="0.3">
      <c r="A55" s="185" t="s">
        <v>124</v>
      </c>
      <c r="B55" s="186"/>
      <c r="C55" s="69">
        <f>SUM(C6+C11+C21+C35+C40+C48+C50+C51+C52+C53+C54)</f>
        <v>0</v>
      </c>
      <c r="D55" s="79" t="s">
        <v>125</v>
      </c>
      <c r="E55" s="60">
        <f>SUM(E6+E12+E48+E50+E51+E52)</f>
        <v>0</v>
      </c>
    </row>
    <row r="56" spans="1:5" ht="22.5" customHeight="1" thickBot="1" x14ac:dyDescent="0.3">
      <c r="A56" s="187" t="s">
        <v>126</v>
      </c>
      <c r="B56" s="188"/>
      <c r="C56" s="188"/>
      <c r="D56" s="188"/>
      <c r="E56" s="189"/>
    </row>
    <row r="57" spans="1:5" ht="22.5" customHeight="1" thickBot="1" x14ac:dyDescent="0.3">
      <c r="A57" s="80">
        <v>86</v>
      </c>
      <c r="B57" s="81" t="s">
        <v>127</v>
      </c>
      <c r="C57" s="82">
        <f>SUM(C58:C61)</f>
        <v>0</v>
      </c>
      <c r="D57" s="83" t="s">
        <v>128</v>
      </c>
      <c r="E57" s="82">
        <f>SUM(E58:E61)</f>
        <v>0</v>
      </c>
    </row>
    <row r="58" spans="1:5" ht="22.5" customHeight="1" thickBot="1" x14ac:dyDescent="0.3">
      <c r="A58" s="13">
        <v>860</v>
      </c>
      <c r="B58" s="65" t="s">
        <v>129</v>
      </c>
      <c r="C58" s="56"/>
      <c r="D58" s="53" t="s">
        <v>130</v>
      </c>
      <c r="E58" s="56"/>
    </row>
    <row r="59" spans="1:5" ht="22.5" customHeight="1" thickBot="1" x14ac:dyDescent="0.3">
      <c r="A59" s="13">
        <v>861</v>
      </c>
      <c r="B59" s="65" t="s">
        <v>131</v>
      </c>
      <c r="C59" s="56"/>
      <c r="D59" s="53" t="s">
        <v>132</v>
      </c>
      <c r="E59" s="56"/>
    </row>
    <row r="60" spans="1:5" ht="22.5" customHeight="1" thickBot="1" x14ac:dyDescent="0.3">
      <c r="A60" s="13">
        <v>862</v>
      </c>
      <c r="B60" s="65" t="s">
        <v>133</v>
      </c>
      <c r="C60" s="56"/>
      <c r="D60" s="53"/>
      <c r="E60" s="56"/>
    </row>
    <row r="61" spans="1:5" ht="22.5" customHeight="1" thickBot="1" x14ac:dyDescent="0.3">
      <c r="A61" s="75">
        <v>864</v>
      </c>
      <c r="B61" s="76" t="s">
        <v>134</v>
      </c>
      <c r="C61" s="77"/>
      <c r="D61" s="53" t="s">
        <v>135</v>
      </c>
      <c r="E61" s="71"/>
    </row>
    <row r="62" spans="1:5" ht="22.5" customHeight="1" thickBot="1" x14ac:dyDescent="0.3">
      <c r="A62" s="190" t="s">
        <v>136</v>
      </c>
      <c r="B62" s="191"/>
      <c r="C62" s="78">
        <f>C57+C55</f>
        <v>0</v>
      </c>
      <c r="D62" s="72" t="s">
        <v>136</v>
      </c>
      <c r="E62" s="65">
        <f>E57+E55</f>
        <v>0</v>
      </c>
    </row>
    <row r="64" spans="1:5" ht="93.75" customHeight="1" x14ac:dyDescent="0.25">
      <c r="A64" s="179" t="s">
        <v>140</v>
      </c>
      <c r="B64" s="180"/>
      <c r="C64" s="180"/>
      <c r="D64" s="180"/>
      <c r="E64" s="180"/>
    </row>
    <row r="66" spans="1:5" ht="87" customHeight="1" x14ac:dyDescent="0.25">
      <c r="A66" s="84" t="s">
        <v>141</v>
      </c>
      <c r="B66" s="85"/>
      <c r="C66" s="85"/>
      <c r="D66" s="84" t="s">
        <v>142</v>
      </c>
      <c r="E66" s="85"/>
    </row>
  </sheetData>
  <mergeCells count="18">
    <mergeCell ref="A56:E56"/>
    <mergeCell ref="A62:B62"/>
    <mergeCell ref="A64:E64"/>
    <mergeCell ref="A2:B2"/>
    <mergeCell ref="C2:E2"/>
    <mergeCell ref="A3:E3"/>
    <mergeCell ref="A34:B34"/>
    <mergeCell ref="A37:A38"/>
    <mergeCell ref="B37:B38"/>
    <mergeCell ref="D52:D53"/>
    <mergeCell ref="E52:E53"/>
    <mergeCell ref="A55:B55"/>
    <mergeCell ref="A1:E1"/>
    <mergeCell ref="A5:B5"/>
    <mergeCell ref="A27:A28"/>
    <mergeCell ref="B27:B28"/>
    <mergeCell ref="A29:A30"/>
    <mergeCell ref="B29:B30"/>
  </mergeCells>
  <printOptions horizontalCentered="1" verticalCentered="1"/>
  <pageMargins left="0.31496062992125984" right="0.31496062992125984" top="0.35433070866141736" bottom="0.35433070866141736" header="0.31496062992125984" footer="0.31496062992125984"/>
  <pageSetup paperSize="9" scale="5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0"/>
  <sheetViews>
    <sheetView topLeftCell="B7" workbookViewId="0">
      <selection activeCell="G10" sqref="G10"/>
    </sheetView>
  </sheetViews>
  <sheetFormatPr baseColWidth="10" defaultRowHeight="15" x14ac:dyDescent="0.25"/>
  <cols>
    <col min="1" max="1" width="20.42578125" customWidth="1"/>
  </cols>
  <sheetData>
    <row r="1" spans="1:17" ht="25.5" customHeight="1" thickBot="1" x14ac:dyDescent="0.3">
      <c r="A1" s="172" t="s">
        <v>160</v>
      </c>
      <c r="B1" s="173"/>
      <c r="C1" s="173"/>
      <c r="D1" s="173"/>
      <c r="E1" s="173"/>
      <c r="F1" s="173"/>
      <c r="G1" s="173"/>
      <c r="H1" s="173"/>
      <c r="I1" s="173"/>
      <c r="J1" s="173"/>
      <c r="K1" s="173"/>
      <c r="L1" s="173"/>
      <c r="M1" s="173"/>
      <c r="N1" s="173"/>
      <c r="O1" s="173"/>
      <c r="P1" s="173"/>
      <c r="Q1" s="174"/>
    </row>
    <row r="2" spans="1:17" ht="36.75" customHeight="1" thickBot="1" x14ac:dyDescent="0.3">
      <c r="A2" s="172" t="s">
        <v>162</v>
      </c>
      <c r="B2" s="173"/>
      <c r="C2" s="174"/>
      <c r="D2" s="172"/>
      <c r="E2" s="173"/>
      <c r="F2" s="173"/>
      <c r="G2" s="173"/>
      <c r="H2" s="173"/>
      <c r="I2" s="173"/>
      <c r="J2" s="173"/>
      <c r="K2" s="173"/>
      <c r="L2" s="173"/>
      <c r="M2" s="173"/>
      <c r="N2" s="173"/>
      <c r="O2" s="173"/>
      <c r="P2" s="173"/>
      <c r="Q2" s="174"/>
    </row>
    <row r="3" spans="1:17" ht="75" customHeight="1" thickBot="1" x14ac:dyDescent="0.3">
      <c r="A3" s="200"/>
      <c r="B3" s="201"/>
      <c r="C3" s="201"/>
      <c r="D3" s="201"/>
      <c r="E3" s="201"/>
      <c r="F3" s="201"/>
      <c r="G3" s="201"/>
      <c r="H3" s="201"/>
      <c r="I3" s="201"/>
      <c r="J3" s="201"/>
      <c r="K3" s="201"/>
      <c r="L3" s="201"/>
      <c r="M3" s="201"/>
      <c r="N3" s="201"/>
      <c r="O3" s="201"/>
      <c r="P3" s="201"/>
      <c r="Q3" s="201"/>
    </row>
    <row r="4" spans="1:17" ht="15.75" thickBot="1" x14ac:dyDescent="0.3">
      <c r="A4" s="202" t="s">
        <v>146</v>
      </c>
      <c r="B4" s="202" t="s">
        <v>147</v>
      </c>
      <c r="C4" s="202" t="s">
        <v>148</v>
      </c>
      <c r="D4" s="204" t="s">
        <v>149</v>
      </c>
      <c r="E4" s="204" t="s">
        <v>150</v>
      </c>
      <c r="F4" s="206" t="s">
        <v>151</v>
      </c>
      <c r="G4" s="207"/>
      <c r="H4" s="208"/>
      <c r="I4" s="206" t="s">
        <v>152</v>
      </c>
      <c r="J4" s="207"/>
      <c r="K4" s="208"/>
      <c r="L4" s="206" t="s">
        <v>153</v>
      </c>
      <c r="M4" s="207"/>
      <c r="N4" s="208"/>
      <c r="O4" s="206" t="s">
        <v>154</v>
      </c>
      <c r="P4" s="207"/>
      <c r="Q4" s="208"/>
    </row>
    <row r="5" spans="1:17" ht="24.75" thickBot="1" x14ac:dyDescent="0.3">
      <c r="A5" s="203"/>
      <c r="B5" s="203"/>
      <c r="C5" s="203"/>
      <c r="D5" s="205"/>
      <c r="E5" s="205"/>
      <c r="F5" s="86" t="s">
        <v>155</v>
      </c>
      <c r="G5" s="87" t="s">
        <v>156</v>
      </c>
      <c r="H5" s="86" t="s">
        <v>157</v>
      </c>
      <c r="I5" s="88" t="s">
        <v>158</v>
      </c>
      <c r="J5" s="87" t="s">
        <v>156</v>
      </c>
      <c r="K5" s="86" t="s">
        <v>157</v>
      </c>
      <c r="L5" s="88" t="s">
        <v>159</v>
      </c>
      <c r="M5" s="86" t="s">
        <v>156</v>
      </c>
      <c r="N5" s="86" t="s">
        <v>157</v>
      </c>
      <c r="O5" s="88" t="s">
        <v>159</v>
      </c>
      <c r="P5" s="86" t="s">
        <v>156</v>
      </c>
      <c r="Q5" s="86" t="s">
        <v>157</v>
      </c>
    </row>
    <row r="6" spans="1:17" ht="22.5" customHeight="1" thickBot="1" x14ac:dyDescent="0.3">
      <c r="A6" s="89"/>
      <c r="B6" s="90"/>
      <c r="C6" s="90"/>
      <c r="D6" s="90"/>
      <c r="E6" s="90"/>
      <c r="F6" s="90"/>
      <c r="G6" s="90"/>
      <c r="H6" s="91"/>
      <c r="I6" s="90"/>
      <c r="J6" s="91"/>
      <c r="K6" s="91"/>
      <c r="L6" s="90"/>
      <c r="M6" s="91"/>
      <c r="N6" s="91"/>
      <c r="O6" s="90"/>
      <c r="P6" s="91"/>
      <c r="Q6" s="91"/>
    </row>
    <row r="7" spans="1:17" ht="22.5" customHeight="1" thickBot="1" x14ac:dyDescent="0.3">
      <c r="A7" s="89"/>
      <c r="B7" s="90"/>
      <c r="C7" s="90"/>
      <c r="D7" s="90"/>
      <c r="E7" s="90"/>
      <c r="F7" s="90"/>
      <c r="G7" s="90"/>
      <c r="H7" s="91"/>
      <c r="I7" s="90"/>
      <c r="J7" s="91"/>
      <c r="K7" s="91"/>
      <c r="L7" s="90"/>
      <c r="M7" s="91"/>
      <c r="N7" s="91"/>
      <c r="O7" s="90"/>
      <c r="P7" s="91"/>
      <c r="Q7" s="91"/>
    </row>
    <row r="8" spans="1:17" ht="22.5" customHeight="1" thickBot="1" x14ac:dyDescent="0.3">
      <c r="A8" s="89"/>
      <c r="B8" s="90"/>
      <c r="C8" s="90"/>
      <c r="D8" s="90"/>
      <c r="E8" s="90"/>
      <c r="F8" s="90"/>
      <c r="G8" s="90"/>
      <c r="H8" s="91"/>
      <c r="I8" s="90"/>
      <c r="J8" s="91"/>
      <c r="K8" s="91"/>
      <c r="L8" s="90"/>
      <c r="M8" s="91"/>
      <c r="N8" s="91"/>
      <c r="O8" s="90"/>
      <c r="P8" s="91"/>
      <c r="Q8" s="91"/>
    </row>
    <row r="9" spans="1:17" ht="22.5" customHeight="1" thickBot="1" x14ac:dyDescent="0.3">
      <c r="A9" s="89"/>
      <c r="B9" s="90"/>
      <c r="C9" s="90"/>
      <c r="D9" s="90"/>
      <c r="E9" s="90"/>
      <c r="F9" s="90"/>
      <c r="G9" s="90"/>
      <c r="H9" s="91"/>
      <c r="I9" s="90"/>
      <c r="J9" s="91"/>
      <c r="K9" s="91"/>
      <c r="L9" s="90"/>
      <c r="M9" s="91"/>
      <c r="N9" s="91"/>
      <c r="O9" s="90"/>
      <c r="P9" s="91"/>
      <c r="Q9" s="91"/>
    </row>
    <row r="10" spans="1:17" ht="22.5" customHeight="1" thickBot="1" x14ac:dyDescent="0.3">
      <c r="A10" s="89"/>
      <c r="B10" s="90"/>
      <c r="C10" s="90"/>
      <c r="D10" s="90"/>
      <c r="E10" s="90"/>
      <c r="F10" s="90"/>
      <c r="G10" s="90"/>
      <c r="H10" s="91"/>
      <c r="I10" s="90"/>
      <c r="J10" s="91"/>
      <c r="K10" s="91"/>
      <c r="L10" s="90"/>
      <c r="M10" s="91"/>
      <c r="N10" s="91"/>
      <c r="O10" s="90"/>
      <c r="P10" s="91"/>
      <c r="Q10" s="91"/>
    </row>
    <row r="11" spans="1:17" ht="22.5" customHeight="1" thickBot="1" x14ac:dyDescent="0.3">
      <c r="A11" s="89"/>
      <c r="B11" s="90"/>
      <c r="C11" s="90"/>
      <c r="D11" s="90"/>
      <c r="E11" s="90"/>
      <c r="F11" s="90"/>
      <c r="G11" s="90"/>
      <c r="H11" s="91"/>
      <c r="I11" s="90"/>
      <c r="J11" s="91"/>
      <c r="K11" s="91"/>
      <c r="L11" s="90"/>
      <c r="M11" s="91"/>
      <c r="N11" s="91"/>
      <c r="O11" s="90"/>
      <c r="P11" s="91"/>
      <c r="Q11" s="91"/>
    </row>
    <row r="12" spans="1:17" ht="22.5" customHeight="1" thickBot="1" x14ac:dyDescent="0.3">
      <c r="A12" s="89"/>
      <c r="B12" s="90"/>
      <c r="C12" s="90"/>
      <c r="D12" s="90"/>
      <c r="E12" s="90"/>
      <c r="F12" s="90"/>
      <c r="G12" s="90"/>
      <c r="H12" s="91"/>
      <c r="I12" s="90"/>
      <c r="J12" s="91"/>
      <c r="K12" s="91"/>
      <c r="L12" s="90"/>
      <c r="M12" s="91"/>
      <c r="N12" s="91"/>
      <c r="O12" s="90"/>
      <c r="P12" s="91"/>
      <c r="Q12" s="91"/>
    </row>
    <row r="13" spans="1:17" ht="22.5" customHeight="1" thickBot="1" x14ac:dyDescent="0.3">
      <c r="A13" s="89"/>
      <c r="B13" s="90"/>
      <c r="C13" s="90"/>
      <c r="D13" s="90"/>
      <c r="E13" s="90"/>
      <c r="F13" s="90"/>
      <c r="G13" s="90"/>
      <c r="H13" s="91"/>
      <c r="I13" s="90"/>
      <c r="J13" s="91"/>
      <c r="K13" s="91"/>
      <c r="L13" s="90"/>
      <c r="M13" s="91"/>
      <c r="N13" s="91"/>
      <c r="O13" s="90"/>
      <c r="P13" s="91"/>
      <c r="Q13" s="91"/>
    </row>
    <row r="14" spans="1:17" ht="22.5" customHeight="1" thickBot="1" x14ac:dyDescent="0.3">
      <c r="A14" s="89"/>
      <c r="B14" s="90"/>
      <c r="C14" s="90"/>
      <c r="D14" s="90"/>
      <c r="E14" s="90"/>
      <c r="F14" s="90"/>
      <c r="G14" s="90"/>
      <c r="H14" s="91"/>
      <c r="I14" s="90"/>
      <c r="J14" s="91"/>
      <c r="K14" s="91"/>
      <c r="L14" s="90"/>
      <c r="M14" s="91"/>
      <c r="N14" s="91"/>
      <c r="O14" s="90"/>
      <c r="P14" s="91"/>
      <c r="Q14" s="91"/>
    </row>
    <row r="15" spans="1:17" ht="22.5" customHeight="1" thickBot="1" x14ac:dyDescent="0.3">
      <c r="A15" s="89"/>
      <c r="B15" s="90"/>
      <c r="C15" s="90"/>
      <c r="D15" s="90"/>
      <c r="E15" s="90"/>
      <c r="F15" s="90"/>
      <c r="G15" s="90"/>
      <c r="H15" s="91"/>
      <c r="I15" s="90"/>
      <c r="J15" s="91"/>
      <c r="K15" s="91"/>
      <c r="L15" s="90"/>
      <c r="M15" s="91"/>
      <c r="N15" s="91"/>
      <c r="O15" s="90"/>
      <c r="P15" s="91"/>
      <c r="Q15" s="91"/>
    </row>
    <row r="16" spans="1:17" ht="22.5" customHeight="1" thickBot="1" x14ac:dyDescent="0.3">
      <c r="A16" s="89"/>
      <c r="B16" s="90"/>
      <c r="C16" s="90"/>
      <c r="D16" s="90"/>
      <c r="E16" s="90"/>
      <c r="F16" s="90"/>
      <c r="G16" s="90"/>
      <c r="H16" s="91"/>
      <c r="I16" s="90"/>
      <c r="J16" s="91"/>
      <c r="K16" s="91"/>
      <c r="L16" s="90"/>
      <c r="M16" s="91"/>
      <c r="N16" s="91"/>
      <c r="O16" s="90"/>
      <c r="P16" s="91"/>
      <c r="Q16" s="91"/>
    </row>
    <row r="17" spans="1:17" ht="22.5" customHeight="1" thickBot="1" x14ac:dyDescent="0.3">
      <c r="A17" s="89"/>
      <c r="B17" s="90"/>
      <c r="C17" s="90"/>
      <c r="D17" s="90"/>
      <c r="E17" s="90"/>
      <c r="F17" s="90"/>
      <c r="G17" s="90"/>
      <c r="H17" s="91"/>
      <c r="I17" s="90"/>
      <c r="J17" s="91"/>
      <c r="K17" s="91"/>
      <c r="L17" s="90"/>
      <c r="M17" s="91"/>
      <c r="N17" s="91"/>
      <c r="O17" s="90"/>
      <c r="P17" s="91"/>
      <c r="Q17" s="91"/>
    </row>
    <row r="18" spans="1:17" ht="22.5" customHeight="1" thickBot="1" x14ac:dyDescent="0.3">
      <c r="A18" s="89"/>
      <c r="B18" s="90"/>
      <c r="C18" s="90"/>
      <c r="D18" s="90"/>
      <c r="E18" s="90"/>
      <c r="F18" s="90"/>
      <c r="G18" s="90"/>
      <c r="H18" s="91"/>
      <c r="I18" s="90"/>
      <c r="J18" s="91"/>
      <c r="K18" s="91"/>
      <c r="L18" s="90"/>
      <c r="M18" s="91"/>
      <c r="N18" s="91"/>
      <c r="O18" s="90"/>
      <c r="P18" s="91"/>
      <c r="Q18" s="91"/>
    </row>
    <row r="19" spans="1:17" ht="22.5" customHeight="1" thickBot="1" x14ac:dyDescent="0.3">
      <c r="A19" s="89"/>
      <c r="B19" s="90"/>
      <c r="C19" s="90"/>
      <c r="D19" s="90"/>
      <c r="E19" s="90"/>
      <c r="F19" s="90"/>
      <c r="G19" s="90"/>
      <c r="H19" s="91"/>
      <c r="I19" s="90"/>
      <c r="J19" s="91"/>
      <c r="K19" s="91"/>
      <c r="L19" s="90"/>
      <c r="M19" s="91"/>
      <c r="N19" s="91"/>
      <c r="O19" s="90"/>
      <c r="P19" s="91"/>
      <c r="Q19" s="91"/>
    </row>
    <row r="20" spans="1:17" ht="22.5" customHeight="1" thickBot="1" x14ac:dyDescent="0.3">
      <c r="A20" s="197" t="s">
        <v>136</v>
      </c>
      <c r="B20" s="198"/>
      <c r="C20" s="198"/>
      <c r="D20" s="199"/>
      <c r="E20" s="90"/>
      <c r="F20" s="90">
        <f>SUM(F6:F19)</f>
        <v>0</v>
      </c>
      <c r="G20" s="90">
        <f t="shared" ref="G20:H20" si="0">SUM(G6:G19)</f>
        <v>0</v>
      </c>
      <c r="H20" s="90">
        <f t="shared" si="0"/>
        <v>0</v>
      </c>
      <c r="I20" s="90"/>
      <c r="J20" s="90">
        <f t="shared" ref="J20" si="1">SUM(J6:J19)</f>
        <v>0</v>
      </c>
      <c r="K20" s="90">
        <f t="shared" ref="K20" si="2">SUM(K6:K19)</f>
        <v>0</v>
      </c>
      <c r="L20" s="90"/>
      <c r="M20" s="90">
        <f t="shared" ref="M20" si="3">SUM(M6:M19)</f>
        <v>0</v>
      </c>
      <c r="N20" s="90">
        <f t="shared" ref="N20" si="4">SUM(N6:N19)</f>
        <v>0</v>
      </c>
      <c r="O20" s="90"/>
      <c r="P20" s="90">
        <f t="shared" ref="P20" si="5">SUM(P6:P19)</f>
        <v>0</v>
      </c>
      <c r="Q20" s="90">
        <f t="shared" ref="Q20" si="6">SUM(Q6:Q19)</f>
        <v>0</v>
      </c>
    </row>
  </sheetData>
  <mergeCells count="14">
    <mergeCell ref="A20:D20"/>
    <mergeCell ref="A1:Q1"/>
    <mergeCell ref="A2:C2"/>
    <mergeCell ref="D2:Q2"/>
    <mergeCell ref="A3:Q3"/>
    <mergeCell ref="A4:A5"/>
    <mergeCell ref="B4:B5"/>
    <mergeCell ref="C4:C5"/>
    <mergeCell ref="D4:D5"/>
    <mergeCell ref="E4:E5"/>
    <mergeCell ref="F4:H4"/>
    <mergeCell ref="I4:K4"/>
    <mergeCell ref="L4:N4"/>
    <mergeCell ref="O4:Q4"/>
  </mergeCells>
  <printOptions horizontalCentered="1"/>
  <pageMargins left="0.31496062992125984" right="0.31496062992125984" top="0.74803149606299213" bottom="0.74803149606299213" header="0.31496062992125984" footer="0.31496062992125984"/>
  <pageSetup paperSize="8" scale="9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topLeftCell="A56" workbookViewId="0">
      <selection activeCell="D8" sqref="D8"/>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113" t="s">
        <v>255</v>
      </c>
      <c r="B1" s="173"/>
      <c r="C1" s="173"/>
      <c r="D1" s="173"/>
      <c r="E1" s="174"/>
    </row>
    <row r="2" spans="1:5" ht="15.75" thickBot="1" x14ac:dyDescent="0.3"/>
    <row r="3" spans="1:5" ht="22.5" customHeight="1" thickBot="1" x14ac:dyDescent="0.3">
      <c r="A3" s="190" t="s">
        <v>58</v>
      </c>
      <c r="B3" s="191"/>
      <c r="C3" s="74" t="s">
        <v>138</v>
      </c>
      <c r="D3" s="73" t="s">
        <v>59</v>
      </c>
      <c r="E3" s="74" t="s">
        <v>60</v>
      </c>
    </row>
    <row r="4" spans="1:5" ht="22.5" customHeight="1" thickBot="1" x14ac:dyDescent="0.3">
      <c r="A4" s="61">
        <v>60</v>
      </c>
      <c r="B4" s="62" t="s">
        <v>61</v>
      </c>
      <c r="C4" s="54">
        <f>SUM(C5:C8)</f>
        <v>0</v>
      </c>
      <c r="D4" s="62" t="s">
        <v>62</v>
      </c>
      <c r="E4" s="56">
        <f>SUM(E5:E9)</f>
        <v>0</v>
      </c>
    </row>
    <row r="5" spans="1:5" ht="22.5" customHeight="1" thickBot="1" x14ac:dyDescent="0.3">
      <c r="A5" s="13">
        <v>602</v>
      </c>
      <c r="B5" s="53" t="s">
        <v>63</v>
      </c>
      <c r="C5" s="54"/>
      <c r="D5" s="53" t="s">
        <v>64</v>
      </c>
      <c r="E5" s="56"/>
    </row>
    <row r="6" spans="1:5" ht="22.5" customHeight="1" thickBot="1" x14ac:dyDescent="0.3">
      <c r="A6" s="13">
        <v>604</v>
      </c>
      <c r="B6" s="53" t="s">
        <v>65</v>
      </c>
      <c r="C6" s="54"/>
      <c r="D6" s="53" t="s">
        <v>66</v>
      </c>
      <c r="E6" s="56"/>
    </row>
    <row r="7" spans="1:5" ht="22.5" customHeight="1" thickBot="1" x14ac:dyDescent="0.3">
      <c r="A7" s="13">
        <v>605</v>
      </c>
      <c r="B7" s="53" t="s">
        <v>67</v>
      </c>
      <c r="C7" s="54"/>
      <c r="D7" s="53" t="s">
        <v>68</v>
      </c>
      <c r="E7" s="56"/>
    </row>
    <row r="8" spans="1:5" ht="22.5" customHeight="1" thickBot="1" x14ac:dyDescent="0.3">
      <c r="A8" s="13">
        <v>606</v>
      </c>
      <c r="B8" s="53" t="s">
        <v>69</v>
      </c>
      <c r="C8" s="54"/>
      <c r="D8" s="53" t="s">
        <v>70</v>
      </c>
      <c r="E8" s="56"/>
    </row>
    <row r="9" spans="1:5" ht="22.5" customHeight="1" thickBot="1" x14ac:dyDescent="0.3">
      <c r="A9" s="61">
        <v>61</v>
      </c>
      <c r="B9" s="62" t="s">
        <v>71</v>
      </c>
      <c r="C9" s="54">
        <f>SUM(C10:C18)</f>
        <v>0</v>
      </c>
      <c r="D9" s="53" t="s">
        <v>72</v>
      </c>
      <c r="E9" s="56"/>
    </row>
    <row r="10" spans="1:5" s="57" customFormat="1" ht="22.5" customHeight="1" thickBot="1" x14ac:dyDescent="0.3">
      <c r="A10" s="13">
        <v>611</v>
      </c>
      <c r="B10" s="53" t="s">
        <v>73</v>
      </c>
      <c r="C10" s="54"/>
      <c r="D10" s="55" t="s">
        <v>137</v>
      </c>
      <c r="E10" s="56">
        <f>SUM( E11:E45)</f>
        <v>0</v>
      </c>
    </row>
    <row r="11" spans="1:5" s="57" customFormat="1" ht="22.5" customHeight="1" thickBot="1" x14ac:dyDescent="0.3">
      <c r="A11" s="13">
        <v>612</v>
      </c>
      <c r="B11" s="53" t="s">
        <v>74</v>
      </c>
      <c r="C11" s="54"/>
      <c r="D11" s="58" t="s">
        <v>75</v>
      </c>
      <c r="E11" s="56"/>
    </row>
    <row r="12" spans="1:5" s="57" customFormat="1" ht="22.5" customHeight="1" thickBot="1" x14ac:dyDescent="0.3">
      <c r="A12" s="13">
        <v>613</v>
      </c>
      <c r="B12" s="53" t="s">
        <v>76</v>
      </c>
      <c r="C12" s="54"/>
      <c r="D12" s="58" t="s">
        <v>75</v>
      </c>
      <c r="E12" s="56"/>
    </row>
    <row r="13" spans="1:5" s="57" customFormat="1" ht="22.5" customHeight="1" thickBot="1" x14ac:dyDescent="0.3">
      <c r="A13" s="13">
        <v>613</v>
      </c>
      <c r="B13" s="53" t="s">
        <v>77</v>
      </c>
      <c r="C13" s="54"/>
      <c r="D13" s="58" t="s">
        <v>75</v>
      </c>
      <c r="E13" s="56"/>
    </row>
    <row r="14" spans="1:5" s="57" customFormat="1" ht="22.5" customHeight="1" thickBot="1" x14ac:dyDescent="0.3">
      <c r="A14" s="13">
        <v>614</v>
      </c>
      <c r="B14" s="53" t="s">
        <v>78</v>
      </c>
      <c r="C14" s="54"/>
      <c r="D14" s="58" t="s">
        <v>75</v>
      </c>
      <c r="E14" s="56"/>
    </row>
    <row r="15" spans="1:5" s="57" customFormat="1" ht="22.5" customHeight="1" thickBot="1" x14ac:dyDescent="0.3">
      <c r="A15" s="13">
        <v>615</v>
      </c>
      <c r="B15" s="53" t="s">
        <v>79</v>
      </c>
      <c r="C15" s="54"/>
      <c r="D15" s="53" t="s">
        <v>80</v>
      </c>
      <c r="E15" s="56"/>
    </row>
    <row r="16" spans="1:5" s="57" customFormat="1" ht="22.5" customHeight="1" thickBot="1" x14ac:dyDescent="0.3">
      <c r="A16" s="13">
        <v>616</v>
      </c>
      <c r="B16" s="53" t="s">
        <v>81</v>
      </c>
      <c r="C16" s="54"/>
      <c r="D16" s="59" t="s">
        <v>82</v>
      </c>
      <c r="E16" s="56"/>
    </row>
    <row r="17" spans="1:5" s="57" customFormat="1" ht="22.5" customHeight="1" thickBot="1" x14ac:dyDescent="0.3">
      <c r="A17" s="13">
        <v>617</v>
      </c>
      <c r="B17" s="53" t="s">
        <v>83</v>
      </c>
      <c r="C17" s="54"/>
      <c r="D17" s="59" t="s">
        <v>82</v>
      </c>
      <c r="E17" s="56"/>
    </row>
    <row r="18" spans="1:5" s="57" customFormat="1" ht="22.5" customHeight="1" thickBot="1" x14ac:dyDescent="0.3">
      <c r="A18" s="13">
        <v>618</v>
      </c>
      <c r="B18" s="53" t="s">
        <v>84</v>
      </c>
      <c r="C18" s="54"/>
      <c r="D18" s="59" t="s">
        <v>82</v>
      </c>
      <c r="E18" s="56"/>
    </row>
    <row r="19" spans="1:5" ht="22.5" customHeight="1" thickBot="1" x14ac:dyDescent="0.3">
      <c r="A19" s="61">
        <v>62</v>
      </c>
      <c r="B19" s="62" t="s">
        <v>85</v>
      </c>
      <c r="C19" s="54">
        <f>SUM(C20:C31)</f>
        <v>0</v>
      </c>
      <c r="D19" s="53"/>
      <c r="E19" s="56"/>
    </row>
    <row r="20" spans="1:5" ht="22.5" customHeight="1" thickBot="1" x14ac:dyDescent="0.3">
      <c r="A20" s="13">
        <v>621</v>
      </c>
      <c r="B20" s="53" t="s">
        <v>86</v>
      </c>
      <c r="C20" s="54"/>
      <c r="D20" s="53" t="s">
        <v>139</v>
      </c>
      <c r="E20" s="56"/>
    </row>
    <row r="21" spans="1:5" ht="22.5" customHeight="1" thickBot="1" x14ac:dyDescent="0.3">
      <c r="A21" s="13">
        <v>622</v>
      </c>
      <c r="B21" s="53" t="s">
        <v>87</v>
      </c>
      <c r="C21" s="54"/>
      <c r="D21" s="53" t="s">
        <v>88</v>
      </c>
      <c r="E21" s="56"/>
    </row>
    <row r="22" spans="1:5" ht="22.5" customHeight="1" thickBot="1" x14ac:dyDescent="0.3">
      <c r="A22" s="13"/>
      <c r="B22" s="53" t="s">
        <v>89</v>
      </c>
      <c r="C22" s="54"/>
      <c r="D22" s="53"/>
      <c r="E22" s="56"/>
    </row>
    <row r="23" spans="1:5" ht="22.5" customHeight="1" thickBot="1" x14ac:dyDescent="0.3">
      <c r="A23" s="13"/>
      <c r="B23" s="53" t="s">
        <v>90</v>
      </c>
      <c r="C23" s="54"/>
      <c r="D23" s="53" t="s">
        <v>91</v>
      </c>
      <c r="E23" s="56"/>
    </row>
    <row r="24" spans="1:5" ht="22.5" customHeight="1" thickBot="1" x14ac:dyDescent="0.3">
      <c r="A24" s="13">
        <v>623</v>
      </c>
      <c r="B24" s="53" t="s">
        <v>92</v>
      </c>
      <c r="C24" s="54"/>
      <c r="D24" s="53" t="s">
        <v>91</v>
      </c>
      <c r="E24" s="56"/>
    </row>
    <row r="25" spans="1:5" ht="22.5" customHeight="1" thickBot="1" x14ac:dyDescent="0.3">
      <c r="A25" s="192">
        <v>624</v>
      </c>
      <c r="B25" s="193" t="s">
        <v>93</v>
      </c>
      <c r="C25" s="54"/>
      <c r="D25" s="53" t="s">
        <v>91</v>
      </c>
      <c r="E25" s="56"/>
    </row>
    <row r="26" spans="1:5" ht="22.5" customHeight="1" thickBot="1" x14ac:dyDescent="0.3">
      <c r="A26" s="117"/>
      <c r="B26" s="194"/>
      <c r="C26" s="54"/>
      <c r="D26" s="59"/>
      <c r="E26" s="56"/>
    </row>
    <row r="27" spans="1:5" ht="22.5" customHeight="1" thickBot="1" x14ac:dyDescent="0.3">
      <c r="A27" s="192">
        <v>625</v>
      </c>
      <c r="B27" s="193" t="s">
        <v>94</v>
      </c>
      <c r="C27" s="54"/>
      <c r="D27" s="53" t="s">
        <v>95</v>
      </c>
      <c r="E27" s="56"/>
    </row>
    <row r="28" spans="1:5" ht="22.5" customHeight="1" thickBot="1" x14ac:dyDescent="0.3">
      <c r="A28" s="117"/>
      <c r="B28" s="194"/>
      <c r="C28" s="54"/>
      <c r="D28" s="63"/>
      <c r="E28" s="56"/>
    </row>
    <row r="29" spans="1:5" ht="22.5" customHeight="1" thickBot="1" x14ac:dyDescent="0.3">
      <c r="A29" s="13">
        <v>626</v>
      </c>
      <c r="B29" s="53" t="s">
        <v>96</v>
      </c>
      <c r="C29" s="54"/>
      <c r="D29" s="53" t="s">
        <v>97</v>
      </c>
      <c r="E29" s="56"/>
    </row>
    <row r="30" spans="1:5" ht="22.5" customHeight="1" thickBot="1" x14ac:dyDescent="0.3">
      <c r="A30" s="13">
        <v>627</v>
      </c>
      <c r="B30" s="53" t="s">
        <v>98</v>
      </c>
      <c r="C30" s="54"/>
      <c r="D30" s="63" t="s">
        <v>99</v>
      </c>
      <c r="E30" s="56"/>
    </row>
    <row r="31" spans="1:5" ht="22.5" customHeight="1" thickBot="1" x14ac:dyDescent="0.3">
      <c r="A31" s="13">
        <v>628</v>
      </c>
      <c r="B31" s="53" t="s">
        <v>100</v>
      </c>
      <c r="C31" s="54"/>
      <c r="D31" s="63"/>
      <c r="E31" s="56"/>
    </row>
    <row r="32" spans="1:5" ht="22.5" customHeight="1" thickBot="1" x14ac:dyDescent="0.3">
      <c r="A32" s="190"/>
      <c r="B32" s="195"/>
      <c r="C32" s="54"/>
      <c r="D32" s="63" t="s">
        <v>101</v>
      </c>
      <c r="E32" s="56"/>
    </row>
    <row r="33" spans="1:5" ht="22.5" customHeight="1" thickBot="1" x14ac:dyDescent="0.3">
      <c r="A33" s="61">
        <v>63</v>
      </c>
      <c r="B33" s="62" t="s">
        <v>102</v>
      </c>
      <c r="C33" s="54">
        <f>SUM(C34:C37)</f>
        <v>0</v>
      </c>
      <c r="D33" s="53"/>
      <c r="E33" s="56"/>
    </row>
    <row r="34" spans="1:5" ht="22.5" customHeight="1" thickBot="1" x14ac:dyDescent="0.3">
      <c r="A34" s="13">
        <v>631</v>
      </c>
      <c r="B34" s="53" t="s">
        <v>103</v>
      </c>
      <c r="C34" s="54"/>
      <c r="D34" s="53"/>
      <c r="E34" s="56"/>
    </row>
    <row r="35" spans="1:5" ht="22.5" customHeight="1" thickBot="1" x14ac:dyDescent="0.3">
      <c r="A35" s="192">
        <v>633</v>
      </c>
      <c r="B35" s="193" t="s">
        <v>104</v>
      </c>
      <c r="C35" s="54"/>
      <c r="D35" s="53"/>
      <c r="E35" s="56"/>
    </row>
    <row r="36" spans="1:5" ht="22.5" customHeight="1" thickBot="1" x14ac:dyDescent="0.3">
      <c r="A36" s="117"/>
      <c r="B36" s="194"/>
      <c r="C36" s="54"/>
      <c r="D36" s="53"/>
      <c r="E36" s="56"/>
    </row>
    <row r="37" spans="1:5" ht="22.5" customHeight="1" thickBot="1" x14ac:dyDescent="0.3">
      <c r="A37" s="13">
        <v>635</v>
      </c>
      <c r="B37" s="53" t="s">
        <v>105</v>
      </c>
      <c r="C37" s="54"/>
      <c r="D37" s="53"/>
      <c r="E37" s="56"/>
    </row>
    <row r="38" spans="1:5" ht="22.5" customHeight="1" thickBot="1" x14ac:dyDescent="0.3">
      <c r="A38" s="61">
        <v>64</v>
      </c>
      <c r="B38" s="62" t="s">
        <v>106</v>
      </c>
      <c r="C38" s="54">
        <f>SUM(C39:C45)</f>
        <v>0</v>
      </c>
      <c r="D38" s="64"/>
      <c r="E38" s="56"/>
    </row>
    <row r="39" spans="1:5" ht="22.5" customHeight="1" thickBot="1" x14ac:dyDescent="0.3">
      <c r="A39" s="65"/>
      <c r="B39" s="53" t="s">
        <v>107</v>
      </c>
      <c r="C39" s="54"/>
      <c r="D39" s="63"/>
      <c r="E39" s="56"/>
    </row>
    <row r="40" spans="1:5" ht="22.5" customHeight="1" thickBot="1" x14ac:dyDescent="0.3">
      <c r="A40" s="65"/>
      <c r="B40" s="53" t="s">
        <v>108</v>
      </c>
      <c r="C40" s="54"/>
      <c r="D40" s="63"/>
      <c r="E40" s="56"/>
    </row>
    <row r="41" spans="1:5" ht="22.5" customHeight="1" thickBot="1" x14ac:dyDescent="0.3">
      <c r="A41" s="65"/>
      <c r="B41" s="53" t="s">
        <v>109</v>
      </c>
      <c r="C41" s="54"/>
      <c r="D41" s="63"/>
      <c r="E41" s="56"/>
    </row>
    <row r="42" spans="1:5" ht="22.5" customHeight="1" thickBot="1" x14ac:dyDescent="0.3">
      <c r="A42" s="65"/>
      <c r="B42" s="53" t="s">
        <v>110</v>
      </c>
      <c r="C42" s="54"/>
      <c r="D42" s="64"/>
      <c r="E42" s="56"/>
    </row>
    <row r="43" spans="1:5" ht="22.5" customHeight="1" thickBot="1" x14ac:dyDescent="0.3">
      <c r="A43" s="65"/>
      <c r="B43" s="53" t="s">
        <v>111</v>
      </c>
      <c r="C43" s="54"/>
      <c r="D43" s="53"/>
      <c r="E43" s="56"/>
    </row>
    <row r="44" spans="1:5" ht="22.5" customHeight="1" thickBot="1" x14ac:dyDescent="0.3">
      <c r="A44" s="65"/>
      <c r="B44" s="53" t="s">
        <v>112</v>
      </c>
      <c r="C44" s="54"/>
      <c r="D44" s="53"/>
      <c r="E44" s="56"/>
    </row>
    <row r="45" spans="1:5" ht="22.5" customHeight="1" thickBot="1" x14ac:dyDescent="0.3">
      <c r="A45" s="65"/>
      <c r="B45" s="53" t="s">
        <v>113</v>
      </c>
      <c r="C45" s="54"/>
      <c r="D45" s="66"/>
      <c r="E45" s="56"/>
    </row>
    <row r="46" spans="1:5" ht="22.5" customHeight="1" thickBot="1" x14ac:dyDescent="0.3">
      <c r="A46" s="61">
        <v>65</v>
      </c>
      <c r="B46" s="62" t="s">
        <v>114</v>
      </c>
      <c r="C46" s="54"/>
      <c r="D46" s="67" t="s">
        <v>115</v>
      </c>
      <c r="E46" s="56"/>
    </row>
    <row r="47" spans="1:5" ht="22.5" customHeight="1" thickBot="1" x14ac:dyDescent="0.3">
      <c r="A47" s="61"/>
      <c r="B47" s="62"/>
      <c r="C47" s="54"/>
      <c r="D47" s="68" t="s">
        <v>143</v>
      </c>
      <c r="E47" s="56"/>
    </row>
    <row r="48" spans="1:5" ht="22.5" customHeight="1" thickBot="1" x14ac:dyDescent="0.3">
      <c r="A48" s="61">
        <v>66</v>
      </c>
      <c r="B48" s="62" t="s">
        <v>116</v>
      </c>
      <c r="C48" s="54"/>
      <c r="D48" s="68" t="s">
        <v>117</v>
      </c>
      <c r="E48" s="56"/>
    </row>
    <row r="49" spans="1:5" ht="22.5" customHeight="1" thickBot="1" x14ac:dyDescent="0.3">
      <c r="A49" s="61">
        <v>67</v>
      </c>
      <c r="B49" s="62" t="s">
        <v>118</v>
      </c>
      <c r="C49" s="54"/>
      <c r="D49" s="68" t="s">
        <v>119</v>
      </c>
      <c r="E49" s="56"/>
    </row>
    <row r="50" spans="1:5" ht="22.5" customHeight="1" thickBot="1" x14ac:dyDescent="0.3">
      <c r="A50" s="61">
        <v>68</v>
      </c>
      <c r="B50" s="62" t="s">
        <v>120</v>
      </c>
      <c r="C50" s="54"/>
      <c r="D50" s="183" t="s">
        <v>121</v>
      </c>
      <c r="E50" s="181"/>
    </row>
    <row r="51" spans="1:5" ht="22.5" customHeight="1" thickBot="1" x14ac:dyDescent="0.3">
      <c r="A51" s="61">
        <v>68</v>
      </c>
      <c r="B51" s="62" t="s">
        <v>122</v>
      </c>
      <c r="C51" s="54"/>
      <c r="D51" s="184"/>
      <c r="E51" s="182"/>
    </row>
    <row r="52" spans="1:5" ht="22.5" customHeight="1" thickBot="1" x14ac:dyDescent="0.3">
      <c r="A52" s="61">
        <v>69</v>
      </c>
      <c r="B52" s="62" t="s">
        <v>123</v>
      </c>
      <c r="C52" s="69"/>
      <c r="D52" s="70"/>
      <c r="E52" s="65"/>
    </row>
    <row r="53" spans="1:5" ht="22.5" customHeight="1" thickBot="1" x14ac:dyDescent="0.3">
      <c r="A53" s="185" t="s">
        <v>124</v>
      </c>
      <c r="B53" s="186"/>
      <c r="C53" s="69">
        <f>SUM(C4+C9+C19+C33+C38+C46+C48+C49+C50+C51+C52)</f>
        <v>0</v>
      </c>
      <c r="D53" s="79" t="s">
        <v>125</v>
      </c>
      <c r="E53" s="60">
        <f>SUM(E4+E10+E46+E48+E49+E50)</f>
        <v>0</v>
      </c>
    </row>
    <row r="54" spans="1:5" ht="22.5" customHeight="1" thickBot="1" x14ac:dyDescent="0.3">
      <c r="A54" s="187" t="s">
        <v>126</v>
      </c>
      <c r="B54" s="188"/>
      <c r="C54" s="188"/>
      <c r="D54" s="188"/>
      <c r="E54" s="189"/>
    </row>
    <row r="55" spans="1:5" ht="22.5" customHeight="1" thickBot="1" x14ac:dyDescent="0.3">
      <c r="A55" s="80">
        <v>86</v>
      </c>
      <c r="B55" s="81" t="s">
        <v>127</v>
      </c>
      <c r="C55" s="82">
        <f>SUM(C56:C59)</f>
        <v>0</v>
      </c>
      <c r="D55" s="83" t="s">
        <v>128</v>
      </c>
      <c r="E55" s="82">
        <f>SUM(E56:E59)</f>
        <v>0</v>
      </c>
    </row>
    <row r="56" spans="1:5" ht="22.5" customHeight="1" thickBot="1" x14ac:dyDescent="0.3">
      <c r="A56" s="13">
        <v>860</v>
      </c>
      <c r="B56" s="65" t="s">
        <v>129</v>
      </c>
      <c r="C56" s="56"/>
      <c r="D56" s="53" t="s">
        <v>130</v>
      </c>
      <c r="E56" s="56"/>
    </row>
    <row r="57" spans="1:5" ht="22.5" customHeight="1" thickBot="1" x14ac:dyDescent="0.3">
      <c r="A57" s="13">
        <v>861</v>
      </c>
      <c r="B57" s="65" t="s">
        <v>131</v>
      </c>
      <c r="C57" s="56"/>
      <c r="D57" s="53" t="s">
        <v>132</v>
      </c>
      <c r="E57" s="56"/>
    </row>
    <row r="58" spans="1:5" ht="22.5" customHeight="1" thickBot="1" x14ac:dyDescent="0.3">
      <c r="A58" s="13">
        <v>862</v>
      </c>
      <c r="B58" s="65" t="s">
        <v>133</v>
      </c>
      <c r="C58" s="56"/>
      <c r="D58" s="53"/>
      <c r="E58" s="56"/>
    </row>
    <row r="59" spans="1:5" ht="22.5" customHeight="1" thickBot="1" x14ac:dyDescent="0.3">
      <c r="A59" s="75">
        <v>864</v>
      </c>
      <c r="B59" s="76" t="s">
        <v>134</v>
      </c>
      <c r="C59" s="77"/>
      <c r="D59" s="53" t="s">
        <v>135</v>
      </c>
      <c r="E59" s="71"/>
    </row>
    <row r="60" spans="1:5" ht="22.5" customHeight="1" thickBot="1" x14ac:dyDescent="0.3">
      <c r="A60" s="190" t="s">
        <v>136</v>
      </c>
      <c r="B60" s="191"/>
      <c r="C60" s="78">
        <f>C55+C53</f>
        <v>0</v>
      </c>
      <c r="D60" s="72" t="s">
        <v>136</v>
      </c>
      <c r="E60" s="65">
        <f>E55+E53</f>
        <v>0</v>
      </c>
    </row>
    <row r="62" spans="1:5" ht="93.75" customHeight="1" x14ac:dyDescent="0.25">
      <c r="A62" s="179" t="s">
        <v>140</v>
      </c>
      <c r="B62" s="180"/>
      <c r="C62" s="180"/>
      <c r="D62" s="180"/>
      <c r="E62" s="180"/>
    </row>
    <row r="64" spans="1:5" ht="87" customHeight="1" x14ac:dyDescent="0.25">
      <c r="A64" s="84" t="s">
        <v>141</v>
      </c>
      <c r="B64" s="85"/>
      <c r="C64" s="85"/>
      <c r="D64" s="84" t="s">
        <v>142</v>
      </c>
      <c r="E64" s="85"/>
    </row>
  </sheetData>
  <mergeCells count="15">
    <mergeCell ref="A54:E54"/>
    <mergeCell ref="A60:B60"/>
    <mergeCell ref="A62:E62"/>
    <mergeCell ref="A32:B32"/>
    <mergeCell ref="A35:A36"/>
    <mergeCell ref="B35:B36"/>
    <mergeCell ref="D50:D51"/>
    <mergeCell ref="E50:E51"/>
    <mergeCell ref="A53:B53"/>
    <mergeCell ref="A1:E1"/>
    <mergeCell ref="A3:B3"/>
    <mergeCell ref="A25:A26"/>
    <mergeCell ref="B25:B26"/>
    <mergeCell ref="A27:A28"/>
    <mergeCell ref="B27:B28"/>
  </mergeCells>
  <printOptions horizontalCentered="1" verticalCentered="1"/>
  <pageMargins left="0.31496062992125984" right="0.31496062992125984" top="0.35433070866141736" bottom="0.35433070866141736" header="0.31496062992125984" footer="0.31496062992125984"/>
  <pageSetup paperSize="9" scale="52"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topLeftCell="A58" workbookViewId="0">
      <selection activeCell="C66" sqref="C66"/>
    </sheetView>
  </sheetViews>
  <sheetFormatPr baseColWidth="10" defaultRowHeight="15" x14ac:dyDescent="0.25"/>
  <cols>
    <col min="1" max="1" width="7.28515625" customWidth="1"/>
    <col min="2" max="2" width="38.5703125" customWidth="1"/>
    <col min="3" max="3" width="14.28515625" customWidth="1"/>
    <col min="4" max="4" width="38.5703125" customWidth="1"/>
    <col min="5" max="5" width="14.140625" customWidth="1"/>
  </cols>
  <sheetData>
    <row r="1" spans="1:5" ht="34.5" customHeight="1" thickBot="1" x14ac:dyDescent="0.3">
      <c r="A1" s="113" t="s">
        <v>254</v>
      </c>
      <c r="B1" s="173"/>
      <c r="C1" s="173"/>
      <c r="D1" s="173"/>
      <c r="E1" s="174"/>
    </row>
    <row r="2" spans="1:5" ht="34.5" customHeight="1" thickBot="1" x14ac:dyDescent="0.3">
      <c r="A2" s="113" t="s">
        <v>161</v>
      </c>
      <c r="B2" s="115"/>
      <c r="C2" s="173"/>
      <c r="D2" s="173"/>
      <c r="E2" s="174"/>
    </row>
    <row r="3" spans="1:5" ht="19.5" customHeight="1" x14ac:dyDescent="0.25">
      <c r="A3" s="196" t="s">
        <v>169</v>
      </c>
      <c r="B3" s="196"/>
      <c r="C3" s="196"/>
      <c r="D3" s="196"/>
      <c r="E3" s="196"/>
    </row>
    <row r="4" spans="1:5" ht="15.75" thickBot="1" x14ac:dyDescent="0.3"/>
    <row r="5" spans="1:5" ht="22.5" customHeight="1" thickBot="1" x14ac:dyDescent="0.3">
      <c r="A5" s="190" t="s">
        <v>58</v>
      </c>
      <c r="B5" s="191"/>
      <c r="C5" s="74" t="s">
        <v>138</v>
      </c>
      <c r="D5" s="73" t="s">
        <v>59</v>
      </c>
      <c r="E5" s="74" t="s">
        <v>60</v>
      </c>
    </row>
    <row r="6" spans="1:5" ht="22.5" customHeight="1" thickBot="1" x14ac:dyDescent="0.3">
      <c r="A6" s="61">
        <v>60</v>
      </c>
      <c r="B6" s="62" t="s">
        <v>61</v>
      </c>
      <c r="C6" s="54">
        <f>SUM(C7:C10)</f>
        <v>0</v>
      </c>
      <c r="D6" s="62" t="s">
        <v>62</v>
      </c>
      <c r="E6" s="56">
        <f>SUM(E7:E11)</f>
        <v>0</v>
      </c>
    </row>
    <row r="7" spans="1:5" ht="22.5" customHeight="1" thickBot="1" x14ac:dyDescent="0.3">
      <c r="A7" s="13">
        <v>602</v>
      </c>
      <c r="B7" s="53" t="s">
        <v>63</v>
      </c>
      <c r="C7" s="54"/>
      <c r="D7" s="53" t="s">
        <v>64</v>
      </c>
      <c r="E7" s="56"/>
    </row>
    <row r="8" spans="1:5" ht="22.5" customHeight="1" thickBot="1" x14ac:dyDescent="0.3">
      <c r="A8" s="13">
        <v>604</v>
      </c>
      <c r="B8" s="53" t="s">
        <v>65</v>
      </c>
      <c r="C8" s="54"/>
      <c r="D8" s="53" t="s">
        <v>66</v>
      </c>
      <c r="E8" s="56"/>
    </row>
    <row r="9" spans="1:5" ht="22.5" customHeight="1" thickBot="1" x14ac:dyDescent="0.3">
      <c r="A9" s="13">
        <v>605</v>
      </c>
      <c r="B9" s="53" t="s">
        <v>67</v>
      </c>
      <c r="C9" s="54"/>
      <c r="D9" s="53" t="s">
        <v>68</v>
      </c>
      <c r="E9" s="56"/>
    </row>
    <row r="10" spans="1:5" ht="22.5" customHeight="1" thickBot="1" x14ac:dyDescent="0.3">
      <c r="A10" s="13">
        <v>606</v>
      </c>
      <c r="B10" s="53" t="s">
        <v>69</v>
      </c>
      <c r="C10" s="54"/>
      <c r="D10" s="53" t="s">
        <v>70</v>
      </c>
      <c r="E10" s="56"/>
    </row>
    <row r="11" spans="1:5" ht="22.5" customHeight="1" thickBot="1" x14ac:dyDescent="0.3">
      <c r="A11" s="61">
        <v>61</v>
      </c>
      <c r="B11" s="62" t="s">
        <v>71</v>
      </c>
      <c r="C11" s="54">
        <f>SUM(C12:C20)</f>
        <v>0</v>
      </c>
      <c r="D11" s="53" t="s">
        <v>72</v>
      </c>
      <c r="E11" s="56"/>
    </row>
    <row r="12" spans="1:5" s="57" customFormat="1" ht="22.5" customHeight="1" thickBot="1" x14ac:dyDescent="0.3">
      <c r="A12" s="13">
        <v>611</v>
      </c>
      <c r="B12" s="53" t="s">
        <v>73</v>
      </c>
      <c r="C12" s="54"/>
      <c r="D12" s="55" t="s">
        <v>137</v>
      </c>
      <c r="E12" s="56">
        <f>SUM( E13:E47)</f>
        <v>0</v>
      </c>
    </row>
    <row r="13" spans="1:5" s="57" customFormat="1" ht="22.5" customHeight="1" thickBot="1" x14ac:dyDescent="0.3">
      <c r="A13" s="13">
        <v>612</v>
      </c>
      <c r="B13" s="53" t="s">
        <v>74</v>
      </c>
      <c r="C13" s="54"/>
      <c r="D13" s="58" t="s">
        <v>75</v>
      </c>
      <c r="E13" s="56"/>
    </row>
    <row r="14" spans="1:5" s="57" customFormat="1" ht="22.5" customHeight="1" thickBot="1" x14ac:dyDescent="0.3">
      <c r="A14" s="13">
        <v>613</v>
      </c>
      <c r="B14" s="53" t="s">
        <v>76</v>
      </c>
      <c r="C14" s="54"/>
      <c r="D14" s="58" t="s">
        <v>75</v>
      </c>
      <c r="E14" s="56"/>
    </row>
    <row r="15" spans="1:5" s="57" customFormat="1" ht="22.5" customHeight="1" thickBot="1" x14ac:dyDescent="0.3">
      <c r="A15" s="13">
        <v>613</v>
      </c>
      <c r="B15" s="53" t="s">
        <v>77</v>
      </c>
      <c r="C15" s="54"/>
      <c r="D15" s="58" t="s">
        <v>75</v>
      </c>
      <c r="E15" s="56"/>
    </row>
    <row r="16" spans="1:5" s="57" customFormat="1" ht="22.5" customHeight="1" thickBot="1" x14ac:dyDescent="0.3">
      <c r="A16" s="13">
        <v>614</v>
      </c>
      <c r="B16" s="53" t="s">
        <v>78</v>
      </c>
      <c r="C16" s="54"/>
      <c r="D16" s="58" t="s">
        <v>75</v>
      </c>
      <c r="E16" s="56"/>
    </row>
    <row r="17" spans="1:5" s="57" customFormat="1" ht="22.5" customHeight="1" thickBot="1" x14ac:dyDescent="0.3">
      <c r="A17" s="13">
        <v>615</v>
      </c>
      <c r="B17" s="53" t="s">
        <v>79</v>
      </c>
      <c r="C17" s="54"/>
      <c r="D17" s="53" t="s">
        <v>80</v>
      </c>
      <c r="E17" s="56"/>
    </row>
    <row r="18" spans="1:5" s="57" customFormat="1" ht="22.5" customHeight="1" thickBot="1" x14ac:dyDescent="0.3">
      <c r="A18" s="13">
        <v>616</v>
      </c>
      <c r="B18" s="53" t="s">
        <v>81</v>
      </c>
      <c r="C18" s="54"/>
      <c r="D18" s="59" t="s">
        <v>82</v>
      </c>
      <c r="E18" s="56"/>
    </row>
    <row r="19" spans="1:5" s="57" customFormat="1" ht="22.5" customHeight="1" thickBot="1" x14ac:dyDescent="0.3">
      <c r="A19" s="13">
        <v>617</v>
      </c>
      <c r="B19" s="53" t="s">
        <v>83</v>
      </c>
      <c r="C19" s="54"/>
      <c r="D19" s="59" t="s">
        <v>82</v>
      </c>
      <c r="E19" s="56"/>
    </row>
    <row r="20" spans="1:5" s="57" customFormat="1" ht="22.5" customHeight="1" thickBot="1" x14ac:dyDescent="0.3">
      <c r="A20" s="13">
        <v>618</v>
      </c>
      <c r="B20" s="53" t="s">
        <v>84</v>
      </c>
      <c r="C20" s="54"/>
      <c r="D20" s="59" t="s">
        <v>82</v>
      </c>
      <c r="E20" s="56"/>
    </row>
    <row r="21" spans="1:5" ht="22.5" customHeight="1" thickBot="1" x14ac:dyDescent="0.3">
      <c r="A21" s="61">
        <v>62</v>
      </c>
      <c r="B21" s="62" t="s">
        <v>85</v>
      </c>
      <c r="C21" s="54">
        <f>SUM(C22:C33)</f>
        <v>0</v>
      </c>
      <c r="D21" s="53"/>
      <c r="E21" s="56"/>
    </row>
    <row r="22" spans="1:5" ht="22.5" customHeight="1" thickBot="1" x14ac:dyDescent="0.3">
      <c r="A22" s="13">
        <v>621</v>
      </c>
      <c r="B22" s="53" t="s">
        <v>86</v>
      </c>
      <c r="C22" s="54"/>
      <c r="D22" s="53" t="s">
        <v>139</v>
      </c>
      <c r="E22" s="56"/>
    </row>
    <row r="23" spans="1:5" ht="22.5" customHeight="1" thickBot="1" x14ac:dyDescent="0.3">
      <c r="A23" s="13">
        <v>622</v>
      </c>
      <c r="B23" s="53" t="s">
        <v>87</v>
      </c>
      <c r="C23" s="54"/>
      <c r="D23" s="53" t="s">
        <v>88</v>
      </c>
      <c r="E23" s="56"/>
    </row>
    <row r="24" spans="1:5" ht="22.5" customHeight="1" thickBot="1" x14ac:dyDescent="0.3">
      <c r="A24" s="13"/>
      <c r="B24" s="53" t="s">
        <v>89</v>
      </c>
      <c r="C24" s="54"/>
      <c r="D24" s="53"/>
      <c r="E24" s="56"/>
    </row>
    <row r="25" spans="1:5" ht="22.5" customHeight="1" thickBot="1" x14ac:dyDescent="0.3">
      <c r="A25" s="13"/>
      <c r="B25" s="53" t="s">
        <v>90</v>
      </c>
      <c r="C25" s="54"/>
      <c r="D25" s="53" t="s">
        <v>91</v>
      </c>
      <c r="E25" s="56"/>
    </row>
    <row r="26" spans="1:5" ht="22.5" customHeight="1" thickBot="1" x14ac:dyDescent="0.3">
      <c r="A26" s="13">
        <v>623</v>
      </c>
      <c r="B26" s="53" t="s">
        <v>92</v>
      </c>
      <c r="C26" s="54"/>
      <c r="D26" s="53" t="s">
        <v>91</v>
      </c>
      <c r="E26" s="56"/>
    </row>
    <row r="27" spans="1:5" ht="22.5" customHeight="1" thickBot="1" x14ac:dyDescent="0.3">
      <c r="A27" s="192">
        <v>624</v>
      </c>
      <c r="B27" s="193" t="s">
        <v>93</v>
      </c>
      <c r="C27" s="54"/>
      <c r="D27" s="53" t="s">
        <v>91</v>
      </c>
      <c r="E27" s="56"/>
    </row>
    <row r="28" spans="1:5" ht="22.5" customHeight="1" thickBot="1" x14ac:dyDescent="0.3">
      <c r="A28" s="117"/>
      <c r="B28" s="194"/>
      <c r="C28" s="54"/>
      <c r="D28" s="59"/>
      <c r="E28" s="56"/>
    </row>
    <row r="29" spans="1:5" ht="22.5" customHeight="1" thickBot="1" x14ac:dyDescent="0.3">
      <c r="A29" s="192">
        <v>625</v>
      </c>
      <c r="B29" s="193" t="s">
        <v>94</v>
      </c>
      <c r="C29" s="54"/>
      <c r="D29" s="53" t="s">
        <v>95</v>
      </c>
      <c r="E29" s="56"/>
    </row>
    <row r="30" spans="1:5" ht="22.5" customHeight="1" thickBot="1" x14ac:dyDescent="0.3">
      <c r="A30" s="117"/>
      <c r="B30" s="194"/>
      <c r="C30" s="54"/>
      <c r="D30" s="63"/>
      <c r="E30" s="56"/>
    </row>
    <row r="31" spans="1:5" ht="22.5" customHeight="1" thickBot="1" x14ac:dyDescent="0.3">
      <c r="A31" s="13">
        <v>626</v>
      </c>
      <c r="B31" s="53" t="s">
        <v>96</v>
      </c>
      <c r="C31" s="54"/>
      <c r="D31" s="53" t="s">
        <v>97</v>
      </c>
      <c r="E31" s="56"/>
    </row>
    <row r="32" spans="1:5" ht="22.5" customHeight="1" thickBot="1" x14ac:dyDescent="0.3">
      <c r="A32" s="13">
        <v>627</v>
      </c>
      <c r="B32" s="53" t="s">
        <v>98</v>
      </c>
      <c r="C32" s="54"/>
      <c r="D32" s="63" t="s">
        <v>99</v>
      </c>
      <c r="E32" s="56"/>
    </row>
    <row r="33" spans="1:5" ht="22.5" customHeight="1" thickBot="1" x14ac:dyDescent="0.3">
      <c r="A33" s="13">
        <v>628</v>
      </c>
      <c r="B33" s="53" t="s">
        <v>100</v>
      </c>
      <c r="C33" s="54"/>
      <c r="D33" s="63"/>
      <c r="E33" s="56"/>
    </row>
    <row r="34" spans="1:5" ht="22.5" customHeight="1" thickBot="1" x14ac:dyDescent="0.3">
      <c r="A34" s="190"/>
      <c r="B34" s="195"/>
      <c r="C34" s="54"/>
      <c r="D34" s="63" t="s">
        <v>101</v>
      </c>
      <c r="E34" s="56"/>
    </row>
    <row r="35" spans="1:5" ht="22.5" customHeight="1" thickBot="1" x14ac:dyDescent="0.3">
      <c r="A35" s="61">
        <v>63</v>
      </c>
      <c r="B35" s="62" t="s">
        <v>102</v>
      </c>
      <c r="C35" s="54">
        <f>SUM(C36:C39)</f>
        <v>0</v>
      </c>
      <c r="D35" s="53"/>
      <c r="E35" s="56"/>
    </row>
    <row r="36" spans="1:5" ht="22.5" customHeight="1" thickBot="1" x14ac:dyDescent="0.3">
      <c r="A36" s="13">
        <v>631</v>
      </c>
      <c r="B36" s="53" t="s">
        <v>103</v>
      </c>
      <c r="C36" s="54"/>
      <c r="D36" s="53"/>
      <c r="E36" s="56"/>
    </row>
    <row r="37" spans="1:5" ht="22.5" customHeight="1" thickBot="1" x14ac:dyDescent="0.3">
      <c r="A37" s="192">
        <v>633</v>
      </c>
      <c r="B37" s="193" t="s">
        <v>104</v>
      </c>
      <c r="C37" s="54"/>
      <c r="D37" s="53"/>
      <c r="E37" s="56"/>
    </row>
    <row r="38" spans="1:5" ht="22.5" customHeight="1" thickBot="1" x14ac:dyDescent="0.3">
      <c r="A38" s="117"/>
      <c r="B38" s="194"/>
      <c r="C38" s="54"/>
      <c r="D38" s="53"/>
      <c r="E38" s="56"/>
    </row>
    <row r="39" spans="1:5" ht="22.5" customHeight="1" thickBot="1" x14ac:dyDescent="0.3">
      <c r="A39" s="13">
        <v>635</v>
      </c>
      <c r="B39" s="53" t="s">
        <v>105</v>
      </c>
      <c r="C39" s="54"/>
      <c r="D39" s="53"/>
      <c r="E39" s="56"/>
    </row>
    <row r="40" spans="1:5" ht="22.5" customHeight="1" thickBot="1" x14ac:dyDescent="0.3">
      <c r="A40" s="61">
        <v>64</v>
      </c>
      <c r="B40" s="62" t="s">
        <v>106</v>
      </c>
      <c r="C40" s="54">
        <f>SUM(C41:C47)</f>
        <v>0</v>
      </c>
      <c r="D40" s="64"/>
      <c r="E40" s="56"/>
    </row>
    <row r="41" spans="1:5" ht="22.5" customHeight="1" thickBot="1" x14ac:dyDescent="0.3">
      <c r="A41" s="65"/>
      <c r="B41" s="53" t="s">
        <v>107</v>
      </c>
      <c r="C41" s="54"/>
      <c r="D41" s="63"/>
      <c r="E41" s="56"/>
    </row>
    <row r="42" spans="1:5" ht="22.5" customHeight="1" thickBot="1" x14ac:dyDescent="0.3">
      <c r="A42" s="65"/>
      <c r="B42" s="53" t="s">
        <v>108</v>
      </c>
      <c r="C42" s="54"/>
      <c r="D42" s="63"/>
      <c r="E42" s="56"/>
    </row>
    <row r="43" spans="1:5" ht="22.5" customHeight="1" thickBot="1" x14ac:dyDescent="0.3">
      <c r="A43" s="65"/>
      <c r="B43" s="53" t="s">
        <v>109</v>
      </c>
      <c r="C43" s="54"/>
      <c r="D43" s="63"/>
      <c r="E43" s="56"/>
    </row>
    <row r="44" spans="1:5" ht="22.5" customHeight="1" thickBot="1" x14ac:dyDescent="0.3">
      <c r="A44" s="65"/>
      <c r="B44" s="53" t="s">
        <v>110</v>
      </c>
      <c r="C44" s="54"/>
      <c r="D44" s="64"/>
      <c r="E44" s="56"/>
    </row>
    <row r="45" spans="1:5" ht="22.5" customHeight="1" thickBot="1" x14ac:dyDescent="0.3">
      <c r="A45" s="65"/>
      <c r="B45" s="53" t="s">
        <v>111</v>
      </c>
      <c r="C45" s="54"/>
      <c r="D45" s="53"/>
      <c r="E45" s="56"/>
    </row>
    <row r="46" spans="1:5" ht="22.5" customHeight="1" thickBot="1" x14ac:dyDescent="0.3">
      <c r="A46" s="65"/>
      <c r="B46" s="53" t="s">
        <v>112</v>
      </c>
      <c r="C46" s="54"/>
      <c r="D46" s="53"/>
      <c r="E46" s="56"/>
    </row>
    <row r="47" spans="1:5" ht="22.5" customHeight="1" thickBot="1" x14ac:dyDescent="0.3">
      <c r="A47" s="65"/>
      <c r="B47" s="53" t="s">
        <v>113</v>
      </c>
      <c r="C47" s="54"/>
      <c r="D47" s="66"/>
      <c r="E47" s="56"/>
    </row>
    <row r="48" spans="1:5" ht="22.5" customHeight="1" thickBot="1" x14ac:dyDescent="0.3">
      <c r="A48" s="61">
        <v>65</v>
      </c>
      <c r="B48" s="62" t="s">
        <v>114</v>
      </c>
      <c r="C48" s="54"/>
      <c r="D48" s="67" t="s">
        <v>115</v>
      </c>
      <c r="E48" s="56"/>
    </row>
    <row r="49" spans="1:5" ht="22.5" customHeight="1" thickBot="1" x14ac:dyDescent="0.3">
      <c r="A49" s="61"/>
      <c r="B49" s="62"/>
      <c r="C49" s="54"/>
      <c r="D49" s="68" t="s">
        <v>143</v>
      </c>
      <c r="E49" s="56"/>
    </row>
    <row r="50" spans="1:5" ht="22.5" customHeight="1" thickBot="1" x14ac:dyDescent="0.3">
      <c r="A50" s="61">
        <v>66</v>
      </c>
      <c r="B50" s="62" t="s">
        <v>116</v>
      </c>
      <c r="C50" s="54"/>
      <c r="D50" s="68" t="s">
        <v>117</v>
      </c>
      <c r="E50" s="56"/>
    </row>
    <row r="51" spans="1:5" ht="22.5" customHeight="1" thickBot="1" x14ac:dyDescent="0.3">
      <c r="A51" s="61">
        <v>67</v>
      </c>
      <c r="B51" s="62" t="s">
        <v>118</v>
      </c>
      <c r="C51" s="54"/>
      <c r="D51" s="68" t="s">
        <v>119</v>
      </c>
      <c r="E51" s="56"/>
    </row>
    <row r="52" spans="1:5" ht="22.5" customHeight="1" thickBot="1" x14ac:dyDescent="0.3">
      <c r="A52" s="61">
        <v>68</v>
      </c>
      <c r="B52" s="62" t="s">
        <v>120</v>
      </c>
      <c r="C52" s="54"/>
      <c r="D52" s="183" t="s">
        <v>121</v>
      </c>
      <c r="E52" s="181"/>
    </row>
    <row r="53" spans="1:5" ht="22.5" customHeight="1" thickBot="1" x14ac:dyDescent="0.3">
      <c r="A53" s="61">
        <v>68</v>
      </c>
      <c r="B53" s="62" t="s">
        <v>122</v>
      </c>
      <c r="C53" s="54"/>
      <c r="D53" s="184"/>
      <c r="E53" s="182"/>
    </row>
    <row r="54" spans="1:5" ht="22.5" customHeight="1" thickBot="1" x14ac:dyDescent="0.3">
      <c r="A54" s="61">
        <v>69</v>
      </c>
      <c r="B54" s="62" t="s">
        <v>123</v>
      </c>
      <c r="C54" s="69"/>
      <c r="D54" s="70"/>
      <c r="E54" s="65"/>
    </row>
    <row r="55" spans="1:5" ht="22.5" customHeight="1" thickBot="1" x14ac:dyDescent="0.3">
      <c r="A55" s="185" t="s">
        <v>124</v>
      </c>
      <c r="B55" s="186"/>
      <c r="C55" s="69">
        <f>SUM(C6+C11+C21+C35+C40+C48+C50+C51+C52+C53+C54)</f>
        <v>0</v>
      </c>
      <c r="D55" s="79" t="s">
        <v>125</v>
      </c>
      <c r="E55" s="60">
        <f>SUM(E6+E12+E48+E50+E51+E52)</f>
        <v>0</v>
      </c>
    </row>
    <row r="56" spans="1:5" ht="22.5" customHeight="1" thickBot="1" x14ac:dyDescent="0.3">
      <c r="A56" s="187" t="s">
        <v>126</v>
      </c>
      <c r="B56" s="188"/>
      <c r="C56" s="188"/>
      <c r="D56" s="188"/>
      <c r="E56" s="189"/>
    </row>
    <row r="57" spans="1:5" ht="22.5" customHeight="1" thickBot="1" x14ac:dyDescent="0.3">
      <c r="A57" s="80">
        <v>86</v>
      </c>
      <c r="B57" s="81" t="s">
        <v>127</v>
      </c>
      <c r="C57" s="82">
        <f>SUM(C58:C61)</f>
        <v>0</v>
      </c>
      <c r="D57" s="83" t="s">
        <v>128</v>
      </c>
      <c r="E57" s="82">
        <f>SUM(E58:E61)</f>
        <v>0</v>
      </c>
    </row>
    <row r="58" spans="1:5" ht="22.5" customHeight="1" thickBot="1" x14ac:dyDescent="0.3">
      <c r="A58" s="13">
        <v>860</v>
      </c>
      <c r="B58" s="65" t="s">
        <v>129</v>
      </c>
      <c r="C58" s="56"/>
      <c r="D58" s="53" t="s">
        <v>130</v>
      </c>
      <c r="E58" s="56"/>
    </row>
    <row r="59" spans="1:5" ht="22.5" customHeight="1" thickBot="1" x14ac:dyDescent="0.3">
      <c r="A59" s="13">
        <v>861</v>
      </c>
      <c r="B59" s="65" t="s">
        <v>131</v>
      </c>
      <c r="C59" s="56"/>
      <c r="D59" s="53" t="s">
        <v>132</v>
      </c>
      <c r="E59" s="56"/>
    </row>
    <row r="60" spans="1:5" ht="22.5" customHeight="1" thickBot="1" x14ac:dyDescent="0.3">
      <c r="A60" s="13">
        <v>862</v>
      </c>
      <c r="B60" s="65" t="s">
        <v>133</v>
      </c>
      <c r="C60" s="56"/>
      <c r="D60" s="53"/>
      <c r="E60" s="56"/>
    </row>
    <row r="61" spans="1:5" ht="22.5" customHeight="1" thickBot="1" x14ac:dyDescent="0.3">
      <c r="A61" s="75">
        <v>864</v>
      </c>
      <c r="B61" s="76" t="s">
        <v>134</v>
      </c>
      <c r="C61" s="77"/>
      <c r="D61" s="53" t="s">
        <v>135</v>
      </c>
      <c r="E61" s="71"/>
    </row>
    <row r="62" spans="1:5" ht="22.5" customHeight="1" thickBot="1" x14ac:dyDescent="0.3">
      <c r="A62" s="190" t="s">
        <v>136</v>
      </c>
      <c r="B62" s="191"/>
      <c r="C62" s="78">
        <f>C57+C55</f>
        <v>0</v>
      </c>
      <c r="D62" s="72" t="s">
        <v>136</v>
      </c>
      <c r="E62" s="65">
        <f>E57+E55</f>
        <v>0</v>
      </c>
    </row>
    <row r="64" spans="1:5" ht="93.75" customHeight="1" x14ac:dyDescent="0.25">
      <c r="A64" s="179" t="s">
        <v>140</v>
      </c>
      <c r="B64" s="180"/>
      <c r="C64" s="180"/>
      <c r="D64" s="180"/>
      <c r="E64" s="180"/>
    </row>
    <row r="66" spans="1:5" ht="87" customHeight="1" x14ac:dyDescent="0.25">
      <c r="A66" s="84" t="s">
        <v>141</v>
      </c>
      <c r="B66" s="85"/>
      <c r="C66" s="85"/>
      <c r="D66" s="84" t="s">
        <v>142</v>
      </c>
      <c r="E66" s="85"/>
    </row>
  </sheetData>
  <mergeCells count="18">
    <mergeCell ref="E52:E53"/>
    <mergeCell ref="A55:B55"/>
    <mergeCell ref="A56:E56"/>
    <mergeCell ref="A62:B62"/>
    <mergeCell ref="A64:E64"/>
    <mergeCell ref="D52:D53"/>
    <mergeCell ref="A29:A30"/>
    <mergeCell ref="B29:B30"/>
    <mergeCell ref="A34:B34"/>
    <mergeCell ref="A37:A38"/>
    <mergeCell ref="B37:B38"/>
    <mergeCell ref="A27:A28"/>
    <mergeCell ref="B27:B28"/>
    <mergeCell ref="A1:E1"/>
    <mergeCell ref="A2:B2"/>
    <mergeCell ref="C2:E2"/>
    <mergeCell ref="A3:E3"/>
    <mergeCell ref="A5:B5"/>
  </mergeCells>
  <printOptions horizontalCentered="1" verticalCentered="1"/>
  <pageMargins left="0.31496062992125984" right="0.31496062992125984" top="0.35433070866141736" bottom="0.35433070866141736" header="0.31496062992125984" footer="0.31496062992125984"/>
  <pageSetup paperSize="9" scale="5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10</vt:i4>
      </vt:variant>
    </vt:vector>
  </HeadingPairs>
  <TitlesOfParts>
    <vt:vector size="20" baseType="lpstr">
      <vt:lpstr>AI ETTI</vt:lpstr>
      <vt:lpstr>EI</vt:lpstr>
      <vt:lpstr>ACI</vt:lpstr>
      <vt:lpstr>OBJECTIFS RESULTATS</vt:lpstr>
      <vt:lpstr>BP Structure</vt:lpstr>
      <vt:lpstr>BP Action</vt:lpstr>
      <vt:lpstr>Personnel</vt:lpstr>
      <vt:lpstr>Budget structure Réalisé</vt:lpstr>
      <vt:lpstr>Budget action Réalisé</vt:lpstr>
      <vt:lpstr>Annexe 11</vt:lpstr>
      <vt:lpstr>'Annexe 11'!OLE_LINK1</vt:lpstr>
      <vt:lpstr>ACI!Zone_d_impression</vt:lpstr>
      <vt:lpstr>'AI ETTI'!Zone_d_impression</vt:lpstr>
      <vt:lpstr>'BP Action'!Zone_d_impression</vt:lpstr>
      <vt:lpstr>'BP Structure'!Zone_d_impression</vt:lpstr>
      <vt:lpstr>'Budget action Réalisé'!Zone_d_impression</vt:lpstr>
      <vt:lpstr>'Budget structure Réalisé'!Zone_d_impression</vt:lpstr>
      <vt:lpstr>EI!Zone_d_impression</vt:lpstr>
      <vt:lpstr>'OBJECTIFS RESULTATS'!Zone_d_impression</vt:lpstr>
      <vt:lpstr>Personnel!Zone_d_impression</vt:lpstr>
    </vt:vector>
  </TitlesOfParts>
  <Company>Ministère du travail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JOURNAUD Eric (UT045)</dc:creator>
  <cp:lastModifiedBy>JOURNAUD Eric (UT045)</cp:lastModifiedBy>
  <cp:lastPrinted>2016-10-27T09:30:22Z</cp:lastPrinted>
  <dcterms:created xsi:type="dcterms:W3CDTF">2016-09-28T12:24:00Z</dcterms:created>
  <dcterms:modified xsi:type="dcterms:W3CDTF">2016-10-27T09:30:57Z</dcterms:modified>
</cp:coreProperties>
</file>